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.aasouza\Documents\P R O C E S S O S    L I C I T A T O R I O S\ORC PROJETO BOT - Nova Unidade 2023\EDITAL E ANEXOS\"/>
    </mc:Choice>
  </mc:AlternateContent>
  <xr:revisionPtr revIDLastSave="0" documentId="13_ncr:1_{005D8A9C-FC8D-4F33-864A-03553A304441}" xr6:coauthVersionLast="47" xr6:coauthVersionMax="47" xr10:uidLastSave="{00000000-0000-0000-0000-000000000000}"/>
  <bookViews>
    <workbookView xWindow="-120" yWindow="-120" windowWidth="29040" windowHeight="15840" xr2:uid="{F8DED54F-79C3-40A9-AD40-6C3DAFBC8AE9}"/>
  </bookViews>
  <sheets>
    <sheet name="Planilha1" sheetId="1" r:id="rId1"/>
  </sheets>
  <definedNames>
    <definedName name="_xlnm.Print_Area" localSheetId="0">Planilha1!$A$1:$I$67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36" i="1"/>
  <c r="I50" i="1" l="1"/>
  <c r="H49" i="1"/>
  <c r="I49" i="1" s="1"/>
  <c r="H48" i="1"/>
  <c r="I48" i="1" s="1"/>
  <c r="I47" i="1"/>
  <c r="I45" i="1"/>
  <c r="I44" i="1"/>
  <c r="I43" i="1"/>
  <c r="I41" i="1"/>
  <c r="I40" i="1"/>
  <c r="I39" i="1"/>
  <c r="I38" i="1"/>
  <c r="I35" i="1"/>
  <c r="I31" i="1"/>
  <c r="I30" i="1"/>
  <c r="I29" i="1"/>
  <c r="I28" i="1"/>
  <c r="I27" i="1"/>
  <c r="I26" i="1"/>
  <c r="I22" i="1"/>
  <c r="I21" i="1"/>
  <c r="I20" i="1"/>
  <c r="I19" i="1"/>
  <c r="I16" i="1"/>
  <c r="I15" i="1"/>
  <c r="I13" i="1"/>
  <c r="I12" i="1"/>
  <c r="I11" i="1"/>
  <c r="H9" i="1"/>
  <c r="I9" i="1" s="1"/>
  <c r="I7" i="1"/>
  <c r="I6" i="1"/>
  <c r="I32" i="1" l="1"/>
  <c r="I51" i="1"/>
  <c r="I62" i="1" l="1"/>
  <c r="I63" i="1" s="1"/>
</calcChain>
</file>

<file path=xl/sharedStrings.xml><?xml version="1.0" encoding="utf-8"?>
<sst xmlns="http://schemas.openxmlformats.org/spreadsheetml/2006/main" count="125" uniqueCount="97">
  <si>
    <t>SALA DE AULA/LABORATÓRIO</t>
  </si>
  <si>
    <t>ÁREA</t>
  </si>
  <si>
    <t>SUBÁREA</t>
  </si>
  <si>
    <t>QTD</t>
  </si>
  <si>
    <t>CAPACIDADE</t>
  </si>
  <si>
    <t>TOTAL</t>
  </si>
  <si>
    <t>M² MÍNIMO POR ALUNO</t>
  </si>
  <si>
    <t>ÁREA ÚTIL</t>
  </si>
  <si>
    <t>ÁREA TOTAL</t>
  </si>
  <si>
    <t>Laboratório 4x1 Farmácia, Enfermagem, Meio ambiente e Análises Clínicas</t>
  </si>
  <si>
    <t>SAÚDE, MEIO AMBIENTE, SEGURANÇA E SAÚDE NO TRABALHO</t>
  </si>
  <si>
    <t>ENFERMAGEM, FARMÁCIA, MEIO AMBIENTE e ANÁLISES CLÍNICAS</t>
  </si>
  <si>
    <t>Laboratório</t>
  </si>
  <si>
    <t>BEM-ESTAR</t>
  </si>
  <si>
    <t>ESTÉTICA, MASSOTERAPIA, PODOLOGIA, PRÁTICAS INTEGRATIVAS E COMPLEMENTARES</t>
  </si>
  <si>
    <t xml:space="preserve"> Multiprocedimentos</t>
  </si>
  <si>
    <t>Atelier 2x1</t>
  </si>
  <si>
    <t>DESIGN E ARQUITETURA, COMUNICAÇÃO E ARTES, MODA E BELEZA</t>
  </si>
  <si>
    <t>ARQUITETURA E URBANISMO,  DESIGN, MODA e ARTE E CULTURA</t>
  </si>
  <si>
    <t>Design e Oficina de Criação</t>
  </si>
  <si>
    <t xml:space="preserve">Estúdio Rádio </t>
  </si>
  <si>
    <t>COMUNICAÇÃO E ARTES</t>
  </si>
  <si>
    <t xml:space="preserve"> RÁDIO</t>
  </si>
  <si>
    <t>Estúdio TV</t>
  </si>
  <si>
    <t xml:space="preserve">CINEMA, VÍDEO, TV </t>
  </si>
  <si>
    <t>Sala 2x1</t>
  </si>
  <si>
    <t>ARTE E CULTURA e FOTOGRAFIA</t>
  </si>
  <si>
    <t>Fotografia, Teatro</t>
  </si>
  <si>
    <t>Laboratório Beleza</t>
  </si>
  <si>
    <t>MODA E BELEZA</t>
  </si>
  <si>
    <t>BELEZA</t>
  </si>
  <si>
    <t>Laboratório Moda</t>
  </si>
  <si>
    <t>MODA</t>
  </si>
  <si>
    <t xml:space="preserve">Laboratório Software </t>
  </si>
  <si>
    <t>TODAS</t>
  </si>
  <si>
    <t>PC (Desk ou Note)</t>
  </si>
  <si>
    <t xml:space="preserve">Laboratório Integrado </t>
  </si>
  <si>
    <t>Tecnologia da Informação</t>
  </si>
  <si>
    <t>Laboratório Gastronomia e Nutrição</t>
  </si>
  <si>
    <t>GASTRONOMIA E NUTRIÇÃO</t>
  </si>
  <si>
    <t>ALIMENTAÇÃO COLETIVA, NUTRIÇÃO, PRODUÇÃO DE ALIMENTOS E COZINHA</t>
  </si>
  <si>
    <t>Laboratório Hospitalidade (novo)</t>
  </si>
  <si>
    <t>TURISMO E HOSPITALIDADE</t>
  </si>
  <si>
    <t>Laboratório Alimentos e Bebidas</t>
  </si>
  <si>
    <t>SALA, BAR E RESTAURANTE</t>
  </si>
  <si>
    <t>Sala de aula convencional</t>
  </si>
  <si>
    <t>Auditório + Foyer</t>
  </si>
  <si>
    <t>Biblioteca</t>
  </si>
  <si>
    <t>4 postos de trabalho</t>
  </si>
  <si>
    <t>Espaço Maker</t>
  </si>
  <si>
    <t>Setor</t>
  </si>
  <si>
    <t>Postos de trabalho</t>
  </si>
  <si>
    <t>M² MÍNIMO POR PESSOA</t>
  </si>
  <si>
    <t>Equipe de Limpeza</t>
  </si>
  <si>
    <t>Refeitório</t>
  </si>
  <si>
    <t>Estacionamento</t>
  </si>
  <si>
    <t>Vestiário, serviços gerais/limpeza</t>
  </si>
  <si>
    <t>Área para armazenamento de equipamentos e documentos (depósito)</t>
  </si>
  <si>
    <t>Área para armazenamento de produtos de limpeza (lavanderia)</t>
  </si>
  <si>
    <t>De acordo com a métrica da unidade </t>
  </si>
  <si>
    <t>Atendimento</t>
  </si>
  <si>
    <t>Copa + sala conforto</t>
  </si>
  <si>
    <t>15 </t>
  </si>
  <si>
    <t>Setor administrativo</t>
  </si>
  <si>
    <t>Setor técnico (apoio, técnicos, RC, Executivo de Contas)</t>
  </si>
  <si>
    <t>Setor de Secretaria Educacional</t>
  </si>
  <si>
    <t>Gerência</t>
  </si>
  <si>
    <t>Sala de reunião</t>
  </si>
  <si>
    <t>Sala de docentes</t>
  </si>
  <si>
    <t>HOTELARIA, EVENTOS, LAZER E TURISMO</t>
  </si>
  <si>
    <t xml:space="preserve">Depósitos pequenos </t>
  </si>
  <si>
    <t xml:space="preserve"> Almoxarifado grande (além dos depósitos próprios dos laboratórios) </t>
  </si>
  <si>
    <t xml:space="preserve"> 6 pessoas </t>
  </si>
  <si>
    <t xml:space="preserve"> 12 pessoas</t>
  </si>
  <si>
    <t>B/ Subtotal</t>
  </si>
  <si>
    <t>C OUTROS</t>
  </si>
  <si>
    <t>Sanitários</t>
  </si>
  <si>
    <t>Área técnica para estabilizadores, shafts, quadros elétricos, racks, etc</t>
  </si>
  <si>
    <t>Sala gerador</t>
  </si>
  <si>
    <t>Cabine primária</t>
  </si>
  <si>
    <t>Ptr (ponto de transmissão de rede - telefonia)</t>
  </si>
  <si>
    <t>Demais ambientes técnicos que se façam necessários p/ atendimento à legislação vigente</t>
  </si>
  <si>
    <t>Circulações</t>
  </si>
  <si>
    <t>SUBTOTAL C ESTIMADO | (50% A+B)</t>
  </si>
  <si>
    <t>(A+B+C) | TOTAL ESTIMADO ÁREA ÚTIL CONSTRUÍDA</t>
  </si>
  <si>
    <t>CONSIDERAR ÁREAS PARA: VAGAS AUTOMÓVEIS | CARGA/ DESCARGA | BICICLETÁRIO CONFORME LEGISLAÇÃO VIGENTE DO LOCAL</t>
  </si>
  <si>
    <t>ANEXO XIV | PROGRAMA ARQUITETÔNICO | QUADRO DE ÁREAS ESTIMADAS</t>
  </si>
  <si>
    <t>obra:</t>
  </si>
  <si>
    <t>programa aprovado:</t>
  </si>
  <si>
    <t>local:</t>
  </si>
  <si>
    <t>última revisão SENG:</t>
  </si>
  <si>
    <t>R01</t>
  </si>
  <si>
    <t>A / SubtotaL</t>
  </si>
  <si>
    <t>A AMBIENTES EDUCACIONAIS</t>
  </si>
  <si>
    <t>B  AMBIENTES ADMINISTRATIVOS</t>
  </si>
  <si>
    <r>
      <t>Nas pranchas de apresentação do projeto, indicar quadro de áreas informando no mínimo os seguintes dados</t>
    </r>
    <r>
      <rPr>
        <u/>
        <sz val="11"/>
        <color indexed="10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>por ambiente</t>
    </r>
    <r>
      <rPr>
        <sz val="11"/>
        <color indexed="10"/>
        <rFont val="Arial"/>
        <family val="2"/>
      </rPr>
      <t>: Pavimento  /  Ambiente  /  Quantidade  / Área  / Lotação</t>
    </r>
  </si>
  <si>
    <t>PROJETO ÚNICO: SENAC BOTUCATU / SENAC VOTUPORANGA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</si>
</sst>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rgb="FFFFFFFF"/>
      <name val="Leelawadee"/>
      <family val="2"/>
    </font>
    <font>
      <b/>
      <sz val="10"/>
      <color rgb="FFFFFFFF"/>
      <name val="Leelawadee"/>
      <family val="2"/>
    </font>
    <font>
      <b/>
      <sz val="11"/>
      <color theme="1"/>
      <name val="Leelawadee"/>
      <family val="2"/>
    </font>
    <font>
      <b/>
      <sz val="10"/>
      <color theme="1"/>
      <name val="Leelawadee"/>
      <family val="2"/>
    </font>
    <font>
      <sz val="10"/>
      <color theme="1"/>
      <name val="Leelawadee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3"/>
      <color rgb="FFFFFFFF"/>
      <name val="Leelawadee"/>
      <family val="2"/>
    </font>
    <font>
      <b/>
      <sz val="14"/>
      <color rgb="FFFFFFFF"/>
      <name val="Leelawadee"/>
      <family val="2"/>
    </font>
    <font>
      <b/>
      <sz val="12"/>
      <color rgb="FFFFFFFF"/>
      <name val="Leelawadee"/>
      <family val="2"/>
    </font>
    <font>
      <b/>
      <sz val="12"/>
      <color theme="1"/>
      <name val="Leelawadee"/>
      <family val="2"/>
    </font>
    <font>
      <b/>
      <sz val="12"/>
      <color rgb="FF000000"/>
      <name val="Leelawadee"/>
      <family val="2"/>
    </font>
    <font>
      <b/>
      <sz val="13"/>
      <color theme="1"/>
      <name val="Leelawadee"/>
      <family val="2"/>
    </font>
    <font>
      <b/>
      <sz val="14"/>
      <color theme="1"/>
      <name val="Leelawadee"/>
      <family val="2"/>
    </font>
    <font>
      <sz val="11"/>
      <color rgb="FFFF0000"/>
      <name val="Arial"/>
      <family val="2"/>
    </font>
    <font>
      <u/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9D0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rgb="FFFFFFFF"/>
      </right>
      <top/>
      <bottom style="medium">
        <color theme="0" tint="-0.249977111117893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 readingOrder="1"/>
    </xf>
    <xf numFmtId="0" fontId="9" fillId="4" borderId="8" xfId="0" applyFont="1" applyFill="1" applyBorder="1" applyAlignment="1">
      <alignment horizontal="center" vertical="center" wrapText="1" readingOrder="1"/>
    </xf>
    <xf numFmtId="164" fontId="9" fillId="4" borderId="8" xfId="0" applyNumberFormat="1" applyFont="1" applyFill="1" applyBorder="1" applyAlignment="1">
      <alignment horizontal="center" vertical="center" wrapText="1" readingOrder="1"/>
    </xf>
    <xf numFmtId="164" fontId="9" fillId="4" borderId="1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164" fontId="2" fillId="2" borderId="2" xfId="0" applyNumberFormat="1" applyFont="1" applyFill="1" applyBorder="1" applyAlignment="1">
      <alignment horizontal="center" vertical="center" wrapText="1" readingOrder="1"/>
    </xf>
    <xf numFmtId="164" fontId="2" fillId="2" borderId="3" xfId="0" applyNumberFormat="1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/>
    <xf numFmtId="0" fontId="11" fillId="3" borderId="15" xfId="0" applyFont="1" applyFill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center" wrapText="1" readingOrder="1"/>
    </xf>
    <xf numFmtId="0" fontId="6" fillId="0" borderId="16" xfId="0" applyFont="1" applyBorder="1"/>
    <xf numFmtId="0" fontId="6" fillId="0" borderId="16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vertical="center" wrapText="1" readingOrder="1"/>
    </xf>
    <xf numFmtId="0" fontId="4" fillId="0" borderId="14" xfId="0" applyFont="1" applyBorder="1" applyAlignment="1">
      <alignment vertical="center" wrapText="1" readingOrder="1"/>
    </xf>
    <xf numFmtId="0" fontId="11" fillId="3" borderId="12" xfId="0" applyFont="1" applyFill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vertical="center" wrapText="1" readingOrder="1"/>
    </xf>
    <xf numFmtId="0" fontId="9" fillId="4" borderId="7" xfId="0" applyFont="1" applyFill="1" applyBorder="1" applyAlignment="1">
      <alignment vertical="center" wrapText="1" readingOrder="1"/>
    </xf>
    <xf numFmtId="0" fontId="13" fillId="5" borderId="7" xfId="0" applyFont="1" applyFill="1" applyBorder="1" applyAlignment="1">
      <alignment vertical="center" wrapText="1" readingOrder="1"/>
    </xf>
    <xf numFmtId="0" fontId="13" fillId="5" borderId="8" xfId="0" applyFont="1" applyFill="1" applyBorder="1" applyAlignment="1">
      <alignment vertical="center" wrapText="1" readingOrder="1"/>
    </xf>
    <xf numFmtId="2" fontId="14" fillId="5" borderId="7" xfId="0" applyNumberFormat="1" applyFont="1" applyFill="1" applyBorder="1" applyAlignment="1">
      <alignment vertical="center" wrapText="1" readingOrder="1"/>
    </xf>
    <xf numFmtId="0" fontId="8" fillId="0" borderId="24" xfId="0" applyFont="1" applyBorder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11" fillId="3" borderId="26" xfId="0" applyFont="1" applyFill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center" vertical="center" wrapText="1" readingOrder="1"/>
    </xf>
    <xf numFmtId="0" fontId="6" fillId="0" borderId="27" xfId="0" applyFont="1" applyBorder="1"/>
    <xf numFmtId="0" fontId="6" fillId="0" borderId="27" xfId="0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0" fillId="0" borderId="29" xfId="0" applyFont="1" applyBorder="1" applyAlignment="1">
      <alignment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right" vertical="center" wrapText="1"/>
    </xf>
    <xf numFmtId="164" fontId="21" fillId="0" borderId="30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15" fillId="0" borderId="29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21" fillId="6" borderId="20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2" fillId="2" borderId="20" xfId="0" applyFont="1" applyFill="1" applyBorder="1" applyAlignment="1">
      <alignment horizontal="center" vertical="center" wrapText="1" readingOrder="1"/>
    </xf>
    <xf numFmtId="0" fontId="2" fillId="2" borderId="21" xfId="0" applyFont="1" applyFill="1" applyBorder="1" applyAlignment="1">
      <alignment horizontal="center" vertical="center" wrapText="1" readingOrder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13" fillId="5" borderId="8" xfId="0" applyFont="1" applyFill="1" applyBorder="1" applyAlignment="1">
      <alignment horizontal="center" vertical="center" wrapText="1" readingOrder="1"/>
    </xf>
    <xf numFmtId="0" fontId="13" fillId="5" borderId="9" xfId="0" applyFont="1" applyFill="1" applyBorder="1" applyAlignment="1">
      <alignment horizontal="center" vertical="center" wrapText="1" readingOrder="1"/>
    </xf>
    <xf numFmtId="0" fontId="8" fillId="0" borderId="2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25" xfId="0" applyFont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B92A-4815-4F79-B492-9E38399CBB5A}">
  <sheetPr>
    <pageSetUpPr fitToPage="1"/>
  </sheetPr>
  <dimension ref="A1:J67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36" bestFit="1" customWidth="1"/>
    <col min="2" max="2" width="42.42578125" bestFit="1" customWidth="1"/>
    <col min="3" max="3" width="41.140625" bestFit="1" customWidth="1"/>
    <col min="4" max="4" width="10" customWidth="1"/>
    <col min="5" max="5" width="14.5703125" customWidth="1"/>
    <col min="7" max="7" width="18.42578125" customWidth="1"/>
    <col min="8" max="8" width="12.28515625" customWidth="1"/>
    <col min="9" max="9" width="15" customWidth="1"/>
  </cols>
  <sheetData>
    <row r="1" spans="1:9" ht="18.75" thickBot="1" x14ac:dyDescent="0.3">
      <c r="A1" s="70" t="s">
        <v>86</v>
      </c>
      <c r="B1" s="71"/>
      <c r="C1" s="71"/>
      <c r="D1" s="71"/>
      <c r="E1" s="71"/>
      <c r="F1" s="71"/>
      <c r="G1" s="71"/>
      <c r="H1" s="71"/>
      <c r="I1" s="72"/>
    </row>
    <row r="2" spans="1:9" ht="26.25" thickBot="1" x14ac:dyDescent="0.3">
      <c r="A2" s="52" t="s">
        <v>87</v>
      </c>
      <c r="B2" s="73" t="s">
        <v>96</v>
      </c>
      <c r="C2" s="73"/>
      <c r="D2" s="73"/>
      <c r="E2" s="73"/>
      <c r="F2" s="53"/>
      <c r="G2" s="54"/>
      <c r="H2" s="55" t="s">
        <v>88</v>
      </c>
      <c r="I2" s="56"/>
    </row>
    <row r="3" spans="1:9" ht="39" thickBot="1" x14ac:dyDescent="0.3">
      <c r="A3" s="57" t="s">
        <v>89</v>
      </c>
      <c r="B3" s="74"/>
      <c r="C3" s="75"/>
      <c r="D3" s="75"/>
      <c r="E3" s="75"/>
      <c r="F3" s="58"/>
      <c r="G3" s="59"/>
      <c r="H3" s="60" t="s">
        <v>90</v>
      </c>
      <c r="I3" s="61" t="s">
        <v>91</v>
      </c>
    </row>
    <row r="4" spans="1:9" ht="15.75" thickBot="1" x14ac:dyDescent="0.3">
      <c r="A4" s="76" t="s">
        <v>93</v>
      </c>
      <c r="B4" s="77"/>
      <c r="C4" s="77"/>
      <c r="D4" s="77"/>
      <c r="E4" s="77"/>
      <c r="F4" s="77"/>
      <c r="G4" s="77"/>
      <c r="H4" s="77"/>
      <c r="I4" s="78"/>
    </row>
    <row r="5" spans="1:9" ht="38.25" customHeigh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8</v>
      </c>
    </row>
    <row r="6" spans="1:9" ht="45" x14ac:dyDescent="0.25">
      <c r="A6" s="4" t="s">
        <v>9</v>
      </c>
      <c r="B6" s="5" t="s">
        <v>10</v>
      </c>
      <c r="C6" s="6" t="s">
        <v>11</v>
      </c>
      <c r="D6" s="6">
        <v>1</v>
      </c>
      <c r="E6" s="6">
        <v>30</v>
      </c>
      <c r="F6" s="6">
        <v>30</v>
      </c>
      <c r="G6" s="6">
        <v>3</v>
      </c>
      <c r="H6" s="7">
        <v>90</v>
      </c>
      <c r="I6" s="8">
        <f>D6*H6</f>
        <v>90</v>
      </c>
    </row>
    <row r="7" spans="1:9" ht="27" customHeight="1" x14ac:dyDescent="0.25">
      <c r="A7" s="4" t="s">
        <v>12</v>
      </c>
      <c r="B7" s="64" t="s">
        <v>13</v>
      </c>
      <c r="C7" s="65" t="s">
        <v>14</v>
      </c>
      <c r="D7" s="65">
        <v>1</v>
      </c>
      <c r="E7" s="65">
        <v>24</v>
      </c>
      <c r="F7" s="65">
        <v>24</v>
      </c>
      <c r="G7" s="65">
        <v>5.5</v>
      </c>
      <c r="H7" s="62">
        <v>110</v>
      </c>
      <c r="I7" s="63">
        <f>D7*H7</f>
        <v>110</v>
      </c>
    </row>
    <row r="8" spans="1:9" x14ac:dyDescent="0.25">
      <c r="A8" s="4" t="s">
        <v>15</v>
      </c>
      <c r="B8" s="64"/>
      <c r="C8" s="65"/>
      <c r="D8" s="65"/>
      <c r="E8" s="65"/>
      <c r="F8" s="65"/>
      <c r="G8" s="65"/>
      <c r="H8" s="62"/>
      <c r="I8" s="63"/>
    </row>
    <row r="9" spans="1:9" ht="25.5" customHeight="1" x14ac:dyDescent="0.25">
      <c r="A9" s="4" t="s">
        <v>16</v>
      </c>
      <c r="B9" s="64" t="s">
        <v>17</v>
      </c>
      <c r="C9" s="65" t="s">
        <v>18</v>
      </c>
      <c r="D9" s="65">
        <v>1</v>
      </c>
      <c r="E9" s="65">
        <v>30</v>
      </c>
      <c r="F9" s="65">
        <v>30</v>
      </c>
      <c r="G9" s="65">
        <v>3.5</v>
      </c>
      <c r="H9" s="62">
        <f>G9*F9</f>
        <v>105</v>
      </c>
      <c r="I9" s="63">
        <f>D9*H9</f>
        <v>105</v>
      </c>
    </row>
    <row r="10" spans="1:9" x14ac:dyDescent="0.25">
      <c r="A10" s="4" t="s">
        <v>19</v>
      </c>
      <c r="B10" s="64"/>
      <c r="C10" s="65"/>
      <c r="D10" s="65"/>
      <c r="E10" s="65"/>
      <c r="F10" s="65"/>
      <c r="G10" s="65"/>
      <c r="H10" s="62"/>
      <c r="I10" s="63"/>
    </row>
    <row r="11" spans="1:9" x14ac:dyDescent="0.25">
      <c r="A11" s="4" t="s">
        <v>20</v>
      </c>
      <c r="B11" s="5" t="s">
        <v>21</v>
      </c>
      <c r="C11" s="6" t="s">
        <v>22</v>
      </c>
      <c r="D11" s="6">
        <v>1</v>
      </c>
      <c r="E11" s="6">
        <v>24</v>
      </c>
      <c r="F11" s="6">
        <v>24</v>
      </c>
      <c r="G11" s="6"/>
      <c r="H11" s="9">
        <v>60</v>
      </c>
      <c r="I11" s="8">
        <f>D11*H11</f>
        <v>60</v>
      </c>
    </row>
    <row r="12" spans="1:9" x14ac:dyDescent="0.25">
      <c r="A12" s="4" t="s">
        <v>23</v>
      </c>
      <c r="B12" s="5" t="s">
        <v>21</v>
      </c>
      <c r="C12" s="6" t="s">
        <v>24</v>
      </c>
      <c r="D12" s="6">
        <v>1</v>
      </c>
      <c r="E12" s="6">
        <v>24</v>
      </c>
      <c r="F12" s="6">
        <v>24</v>
      </c>
      <c r="G12" s="6"/>
      <c r="H12" s="9">
        <v>60</v>
      </c>
      <c r="I12" s="8">
        <f>D12*H12</f>
        <v>60</v>
      </c>
    </row>
    <row r="13" spans="1:9" x14ac:dyDescent="0.25">
      <c r="A13" s="4" t="s">
        <v>25</v>
      </c>
      <c r="B13" s="64" t="s">
        <v>21</v>
      </c>
      <c r="C13" s="65" t="s">
        <v>26</v>
      </c>
      <c r="D13" s="65">
        <v>1</v>
      </c>
      <c r="E13" s="65">
        <v>24</v>
      </c>
      <c r="F13" s="65">
        <v>24</v>
      </c>
      <c r="G13" s="65">
        <v>3</v>
      </c>
      <c r="H13" s="62">
        <v>72</v>
      </c>
      <c r="I13" s="63">
        <f>D13*H13</f>
        <v>72</v>
      </c>
    </row>
    <row r="14" spans="1:9" x14ac:dyDescent="0.25">
      <c r="A14" s="4" t="s">
        <v>27</v>
      </c>
      <c r="B14" s="64"/>
      <c r="C14" s="65"/>
      <c r="D14" s="65"/>
      <c r="E14" s="65"/>
      <c r="F14" s="65"/>
      <c r="G14" s="65"/>
      <c r="H14" s="62"/>
      <c r="I14" s="63"/>
    </row>
    <row r="15" spans="1:9" x14ac:dyDescent="0.25">
      <c r="A15" s="4" t="s">
        <v>28</v>
      </c>
      <c r="B15" s="5" t="s">
        <v>29</v>
      </c>
      <c r="C15" s="6" t="s">
        <v>30</v>
      </c>
      <c r="D15" s="6">
        <v>1</v>
      </c>
      <c r="E15" s="6">
        <v>24</v>
      </c>
      <c r="F15" s="6">
        <v>24</v>
      </c>
      <c r="G15" s="6">
        <v>3</v>
      </c>
      <c r="H15" s="9">
        <v>60</v>
      </c>
      <c r="I15" s="8">
        <f>D15*H15</f>
        <v>60</v>
      </c>
    </row>
    <row r="16" spans="1:9" x14ac:dyDescent="0.25">
      <c r="A16" s="4" t="s">
        <v>31</v>
      </c>
      <c r="B16" s="5" t="s">
        <v>29</v>
      </c>
      <c r="C16" s="6" t="s">
        <v>32</v>
      </c>
      <c r="D16" s="6">
        <v>1</v>
      </c>
      <c r="E16" s="6">
        <v>25</v>
      </c>
      <c r="F16" s="6">
        <v>25</v>
      </c>
      <c r="G16" s="6">
        <v>2.5</v>
      </c>
      <c r="H16" s="9">
        <v>62.5</v>
      </c>
      <c r="I16" s="8">
        <f>D16*H16</f>
        <v>62.5</v>
      </c>
    </row>
    <row r="17" spans="1:9" x14ac:dyDescent="0.25">
      <c r="A17" s="4" t="s">
        <v>33</v>
      </c>
      <c r="B17" s="64" t="s">
        <v>34</v>
      </c>
      <c r="C17" s="65" t="s">
        <v>34</v>
      </c>
      <c r="D17" s="65">
        <v>1</v>
      </c>
      <c r="E17" s="65">
        <v>42</v>
      </c>
      <c r="F17" s="65">
        <v>42</v>
      </c>
      <c r="G17" s="65">
        <v>2</v>
      </c>
      <c r="H17" s="62">
        <v>84</v>
      </c>
      <c r="I17" s="63">
        <v>60</v>
      </c>
    </row>
    <row r="18" spans="1:9" x14ac:dyDescent="0.25">
      <c r="A18" s="4" t="s">
        <v>35</v>
      </c>
      <c r="B18" s="64"/>
      <c r="C18" s="65"/>
      <c r="D18" s="65"/>
      <c r="E18" s="65"/>
      <c r="F18" s="65"/>
      <c r="G18" s="65"/>
      <c r="H18" s="62"/>
      <c r="I18" s="63"/>
    </row>
    <row r="19" spans="1:9" x14ac:dyDescent="0.25">
      <c r="A19" s="4" t="s">
        <v>36</v>
      </c>
      <c r="B19" s="64" t="s">
        <v>34</v>
      </c>
      <c r="C19" s="65" t="s">
        <v>34</v>
      </c>
      <c r="D19" s="65">
        <v>2</v>
      </c>
      <c r="E19" s="65">
        <v>42</v>
      </c>
      <c r="F19" s="65">
        <v>84</v>
      </c>
      <c r="G19" s="65">
        <v>2.2999999999999998</v>
      </c>
      <c r="H19" s="62">
        <v>96.6</v>
      </c>
      <c r="I19" s="63">
        <f>D19*H19</f>
        <v>193.2</v>
      </c>
    </row>
    <row r="20" spans="1:9" x14ac:dyDescent="0.25">
      <c r="A20" s="4" t="s">
        <v>37</v>
      </c>
      <c r="B20" s="64"/>
      <c r="C20" s="65"/>
      <c r="D20" s="65"/>
      <c r="E20" s="65"/>
      <c r="F20" s="65"/>
      <c r="G20" s="65"/>
      <c r="H20" s="62"/>
      <c r="I20" s="63">
        <f t="shared" ref="I20" si="0">F20*H20</f>
        <v>0</v>
      </c>
    </row>
    <row r="21" spans="1:9" ht="30" x14ac:dyDescent="0.25">
      <c r="A21" s="4" t="s">
        <v>38</v>
      </c>
      <c r="B21" s="5" t="s">
        <v>39</v>
      </c>
      <c r="C21" s="6" t="s">
        <v>40</v>
      </c>
      <c r="D21" s="6">
        <v>1</v>
      </c>
      <c r="E21" s="6">
        <v>24</v>
      </c>
      <c r="F21" s="6">
        <v>24</v>
      </c>
      <c r="G21" s="6">
        <v>4</v>
      </c>
      <c r="H21" s="9">
        <v>96</v>
      </c>
      <c r="I21" s="8">
        <f>D21*H21</f>
        <v>96</v>
      </c>
    </row>
    <row r="22" spans="1:9" x14ac:dyDescent="0.25">
      <c r="A22" s="66" t="s">
        <v>41</v>
      </c>
      <c r="B22" s="64" t="s">
        <v>42</v>
      </c>
      <c r="C22" s="94" t="s">
        <v>69</v>
      </c>
      <c r="D22" s="65">
        <v>1</v>
      </c>
      <c r="E22" s="65">
        <v>30</v>
      </c>
      <c r="F22" s="65">
        <v>30</v>
      </c>
      <c r="G22" s="65">
        <v>4.5</v>
      </c>
      <c r="H22" s="62">
        <v>135</v>
      </c>
      <c r="I22" s="63">
        <f>D22*H22</f>
        <v>135</v>
      </c>
    </row>
    <row r="23" spans="1:9" x14ac:dyDescent="0.25">
      <c r="A23" s="66"/>
      <c r="B23" s="64"/>
      <c r="C23" s="95"/>
      <c r="D23" s="65"/>
      <c r="E23" s="65"/>
      <c r="F23" s="65"/>
      <c r="G23" s="65"/>
      <c r="H23" s="62"/>
      <c r="I23" s="63"/>
    </row>
    <row r="24" spans="1:9" x14ac:dyDescent="0.25">
      <c r="A24" s="66"/>
      <c r="B24" s="64"/>
      <c r="C24" s="95"/>
      <c r="D24" s="65"/>
      <c r="E24" s="65"/>
      <c r="F24" s="65"/>
      <c r="G24" s="65"/>
      <c r="H24" s="62"/>
      <c r="I24" s="63"/>
    </row>
    <row r="25" spans="1:9" x14ac:dyDescent="0.25">
      <c r="A25" s="66"/>
      <c r="B25" s="64"/>
      <c r="C25" s="96"/>
      <c r="D25" s="65"/>
      <c r="E25" s="65"/>
      <c r="F25" s="65"/>
      <c r="G25" s="65"/>
      <c r="H25" s="62"/>
      <c r="I25" s="63"/>
    </row>
    <row r="26" spans="1:9" x14ac:dyDescent="0.25">
      <c r="A26" s="4" t="s">
        <v>43</v>
      </c>
      <c r="B26" s="5" t="s">
        <v>39</v>
      </c>
      <c r="C26" s="6" t="s">
        <v>44</v>
      </c>
      <c r="D26" s="6">
        <v>1</v>
      </c>
      <c r="E26" s="6">
        <v>24</v>
      </c>
      <c r="F26" s="6">
        <v>24</v>
      </c>
      <c r="G26" s="6">
        <v>3</v>
      </c>
      <c r="H26" s="9">
        <v>72</v>
      </c>
      <c r="I26" s="8">
        <f t="shared" ref="I26:I31" si="1">D26*H26</f>
        <v>72</v>
      </c>
    </row>
    <row r="27" spans="1:9" x14ac:dyDescent="0.25">
      <c r="A27" s="4" t="s">
        <v>45</v>
      </c>
      <c r="B27" s="5" t="s">
        <v>34</v>
      </c>
      <c r="C27" s="6" t="s">
        <v>34</v>
      </c>
      <c r="D27" s="6">
        <v>6</v>
      </c>
      <c r="E27" s="6">
        <v>42</v>
      </c>
      <c r="F27" s="6">
        <v>252</v>
      </c>
      <c r="G27" s="6">
        <v>1.2</v>
      </c>
      <c r="H27" s="9">
        <v>50.4</v>
      </c>
      <c r="I27" s="8">
        <f t="shared" si="1"/>
        <v>302.39999999999998</v>
      </c>
    </row>
    <row r="28" spans="1:9" x14ac:dyDescent="0.25">
      <c r="A28" s="4" t="s">
        <v>45</v>
      </c>
      <c r="B28" s="5" t="s">
        <v>34</v>
      </c>
      <c r="C28" s="6" t="s">
        <v>34</v>
      </c>
      <c r="D28" s="6">
        <v>7</v>
      </c>
      <c r="E28" s="6">
        <v>30</v>
      </c>
      <c r="F28" s="6">
        <v>210</v>
      </c>
      <c r="G28" s="6">
        <v>1.2</v>
      </c>
      <c r="H28" s="9">
        <v>36</v>
      </c>
      <c r="I28" s="8">
        <f t="shared" si="1"/>
        <v>252</v>
      </c>
    </row>
    <row r="29" spans="1:9" x14ac:dyDescent="0.25">
      <c r="A29" s="4" t="s">
        <v>46</v>
      </c>
      <c r="B29" s="5" t="s">
        <v>34</v>
      </c>
      <c r="C29" s="6" t="s">
        <v>34</v>
      </c>
      <c r="D29" s="6">
        <v>1</v>
      </c>
      <c r="E29" s="6">
        <v>120</v>
      </c>
      <c r="F29" s="6"/>
      <c r="G29" s="6"/>
      <c r="H29" s="9">
        <v>150</v>
      </c>
      <c r="I29" s="8">
        <f t="shared" si="1"/>
        <v>150</v>
      </c>
    </row>
    <row r="30" spans="1:9" ht="25.5" x14ac:dyDescent="0.25">
      <c r="A30" s="4" t="s">
        <v>47</v>
      </c>
      <c r="B30" s="5" t="s">
        <v>34</v>
      </c>
      <c r="C30" s="6" t="s">
        <v>34</v>
      </c>
      <c r="D30" s="6">
        <v>1</v>
      </c>
      <c r="E30" s="6" t="s">
        <v>48</v>
      </c>
      <c r="F30" s="6"/>
      <c r="G30" s="6"/>
      <c r="H30" s="9">
        <v>150</v>
      </c>
      <c r="I30" s="8">
        <f t="shared" si="1"/>
        <v>150</v>
      </c>
    </row>
    <row r="31" spans="1:9" ht="23.25" x14ac:dyDescent="0.25">
      <c r="A31" s="4" t="s">
        <v>49</v>
      </c>
      <c r="B31" s="5" t="s">
        <v>34</v>
      </c>
      <c r="C31" s="6" t="s">
        <v>34</v>
      </c>
      <c r="D31" s="6">
        <v>1</v>
      </c>
      <c r="E31" s="10"/>
      <c r="F31" s="31">
        <f>SUM(F6:F30)</f>
        <v>871</v>
      </c>
      <c r="G31" s="10"/>
      <c r="H31" s="9">
        <v>85</v>
      </c>
      <c r="I31" s="8">
        <f t="shared" si="1"/>
        <v>85</v>
      </c>
    </row>
    <row r="32" spans="1:9" ht="19.5" thickBot="1" x14ac:dyDescent="0.3">
      <c r="A32" s="84" t="s">
        <v>92</v>
      </c>
      <c r="B32" s="85"/>
      <c r="C32" s="85"/>
      <c r="D32" s="85"/>
      <c r="E32" s="86"/>
      <c r="F32" s="11"/>
      <c r="G32" s="12"/>
      <c r="H32" s="13"/>
      <c r="I32" s="14">
        <f>SUM(I6:I31)</f>
        <v>2115.1</v>
      </c>
    </row>
    <row r="33" spans="1:9" ht="15.75" thickBot="1" x14ac:dyDescent="0.3">
      <c r="A33" s="79" t="s">
        <v>94</v>
      </c>
      <c r="B33" s="80"/>
      <c r="C33" s="80"/>
      <c r="D33" s="80"/>
      <c r="E33" s="80"/>
      <c r="F33" s="80"/>
      <c r="G33" s="80"/>
      <c r="H33" s="80"/>
      <c r="I33" s="81"/>
    </row>
    <row r="34" spans="1:9" ht="25.5" x14ac:dyDescent="0.25">
      <c r="A34" s="15" t="s">
        <v>50</v>
      </c>
      <c r="B34" s="16" t="s">
        <v>51</v>
      </c>
      <c r="C34" s="16"/>
      <c r="D34" s="16" t="s">
        <v>3</v>
      </c>
      <c r="E34" s="16"/>
      <c r="F34" s="16"/>
      <c r="G34" s="2" t="s">
        <v>52</v>
      </c>
      <c r="H34" s="17" t="s">
        <v>7</v>
      </c>
      <c r="I34" s="18" t="s">
        <v>8</v>
      </c>
    </row>
    <row r="35" spans="1:9" ht="15.75" x14ac:dyDescent="0.25">
      <c r="A35" s="19" t="s">
        <v>53</v>
      </c>
      <c r="B35" s="5">
        <v>8</v>
      </c>
      <c r="C35" s="20"/>
      <c r="D35" s="21">
        <v>1</v>
      </c>
      <c r="E35" s="21"/>
      <c r="F35" s="21"/>
      <c r="G35" s="21"/>
      <c r="H35" s="9">
        <v>40</v>
      </c>
      <c r="I35" s="8">
        <f>D35*H35</f>
        <v>40</v>
      </c>
    </row>
    <row r="36" spans="1:9" ht="15.75" x14ac:dyDescent="0.25">
      <c r="A36" s="19" t="s">
        <v>54</v>
      </c>
      <c r="B36" s="5"/>
      <c r="C36" s="20"/>
      <c r="D36" s="21">
        <v>1</v>
      </c>
      <c r="E36" s="21"/>
      <c r="F36" s="21"/>
      <c r="G36" s="21"/>
      <c r="H36" s="29">
        <v>40</v>
      </c>
      <c r="I36" s="30">
        <f>D36*H36</f>
        <v>40</v>
      </c>
    </row>
    <row r="37" spans="1:9" ht="15.75" x14ac:dyDescent="0.25">
      <c r="A37" s="19" t="s">
        <v>55</v>
      </c>
      <c r="B37" s="5"/>
      <c r="C37" s="20"/>
      <c r="D37" s="21">
        <v>1</v>
      </c>
      <c r="E37" s="21"/>
      <c r="F37" s="21"/>
      <c r="G37" s="21"/>
      <c r="H37" s="9"/>
      <c r="I37" s="22"/>
    </row>
    <row r="38" spans="1:9" ht="31.5" x14ac:dyDescent="0.25">
      <c r="A38" s="19" t="s">
        <v>56</v>
      </c>
      <c r="B38" s="5"/>
      <c r="C38" s="20"/>
      <c r="D38" s="21">
        <v>1</v>
      </c>
      <c r="E38" s="21"/>
      <c r="F38" s="21"/>
      <c r="G38" s="21"/>
      <c r="H38" s="9">
        <v>50</v>
      </c>
      <c r="I38" s="8">
        <f>D38*H38</f>
        <v>50</v>
      </c>
    </row>
    <row r="39" spans="1:9" x14ac:dyDescent="0.25">
      <c r="A39" s="93" t="s">
        <v>57</v>
      </c>
      <c r="B39" s="5" t="s">
        <v>70</v>
      </c>
      <c r="C39" s="20"/>
      <c r="D39" s="21">
        <v>4</v>
      </c>
      <c r="E39" s="21"/>
      <c r="F39" s="21"/>
      <c r="G39" s="21"/>
      <c r="H39" s="9">
        <v>15</v>
      </c>
      <c r="I39" s="8">
        <f>D39*H39</f>
        <v>60</v>
      </c>
    </row>
    <row r="40" spans="1:9" ht="32.25" customHeight="1" x14ac:dyDescent="0.25">
      <c r="A40" s="93"/>
      <c r="B40" s="5" t="s">
        <v>71</v>
      </c>
      <c r="C40" s="20"/>
      <c r="D40" s="21">
        <v>1</v>
      </c>
      <c r="E40" s="21"/>
      <c r="F40" s="21"/>
      <c r="G40" s="21"/>
      <c r="H40" s="9">
        <v>25</v>
      </c>
      <c r="I40" s="8">
        <f>D40*H40</f>
        <v>25</v>
      </c>
    </row>
    <row r="41" spans="1:9" ht="47.25" x14ac:dyDescent="0.25">
      <c r="A41" s="19" t="s">
        <v>58</v>
      </c>
      <c r="B41" s="5" t="s">
        <v>59</v>
      </c>
      <c r="C41" s="20"/>
      <c r="D41" s="21">
        <v>1</v>
      </c>
      <c r="E41" s="21"/>
      <c r="F41" s="21"/>
      <c r="G41" s="21"/>
      <c r="H41" s="9">
        <v>10</v>
      </c>
      <c r="I41" s="8">
        <f t="shared" ref="I41:I50" si="2">D41*H41</f>
        <v>10</v>
      </c>
    </row>
    <row r="42" spans="1:9" ht="15.75" x14ac:dyDescent="0.25">
      <c r="A42" s="19" t="s">
        <v>60</v>
      </c>
      <c r="B42" s="5">
        <v>7</v>
      </c>
      <c r="C42" s="20"/>
      <c r="D42" s="21">
        <v>1</v>
      </c>
      <c r="E42" s="21"/>
      <c r="F42" s="21"/>
      <c r="G42" s="21"/>
      <c r="H42" s="9">
        <v>60</v>
      </c>
      <c r="I42" s="8">
        <v>60</v>
      </c>
    </row>
    <row r="43" spans="1:9" ht="15.75" x14ac:dyDescent="0.25">
      <c r="A43" s="19" t="s">
        <v>61</v>
      </c>
      <c r="B43" s="5" t="s">
        <v>62</v>
      </c>
      <c r="C43" s="20"/>
      <c r="D43" s="21">
        <v>1</v>
      </c>
      <c r="E43" s="21"/>
      <c r="F43" s="21"/>
      <c r="G43" s="21"/>
      <c r="H43" s="9">
        <v>45</v>
      </c>
      <c r="I43" s="8">
        <f t="shared" si="2"/>
        <v>45</v>
      </c>
    </row>
    <row r="44" spans="1:9" ht="15.75" x14ac:dyDescent="0.25">
      <c r="A44" s="19" t="s">
        <v>63</v>
      </c>
      <c r="B44" s="5">
        <v>12</v>
      </c>
      <c r="C44" s="20"/>
      <c r="D44" s="21">
        <v>1</v>
      </c>
      <c r="E44" s="21"/>
      <c r="F44" s="21"/>
      <c r="G44" s="21"/>
      <c r="H44" s="9">
        <v>60</v>
      </c>
      <c r="I44" s="8">
        <f t="shared" si="2"/>
        <v>60</v>
      </c>
    </row>
    <row r="45" spans="1:9" ht="31.5" x14ac:dyDescent="0.25">
      <c r="A45" s="19" t="s">
        <v>64</v>
      </c>
      <c r="B45" s="5">
        <v>21</v>
      </c>
      <c r="C45" s="20"/>
      <c r="D45" s="21">
        <v>1</v>
      </c>
      <c r="E45" s="21"/>
      <c r="F45" s="21"/>
      <c r="G45" s="21"/>
      <c r="H45" s="9">
        <v>90</v>
      </c>
      <c r="I45" s="8">
        <f t="shared" si="2"/>
        <v>90</v>
      </c>
    </row>
    <row r="46" spans="1:9" ht="31.5" x14ac:dyDescent="0.25">
      <c r="A46" s="19" t="s">
        <v>65</v>
      </c>
      <c r="B46" s="5">
        <v>8</v>
      </c>
      <c r="C46" s="20"/>
      <c r="D46" s="21"/>
      <c r="E46" s="21"/>
      <c r="F46" s="21"/>
      <c r="G46" s="21"/>
      <c r="H46" s="9">
        <v>36</v>
      </c>
      <c r="I46" s="8">
        <v>36</v>
      </c>
    </row>
    <row r="47" spans="1:9" ht="15.75" x14ac:dyDescent="0.25">
      <c r="A47" s="19" t="s">
        <v>66</v>
      </c>
      <c r="B47" s="5">
        <v>1</v>
      </c>
      <c r="C47" s="20"/>
      <c r="D47" s="21">
        <v>1</v>
      </c>
      <c r="E47" s="21"/>
      <c r="F47" s="21"/>
      <c r="G47" s="21"/>
      <c r="H47" s="9">
        <v>15</v>
      </c>
      <c r="I47" s="8">
        <f t="shared" si="2"/>
        <v>15</v>
      </c>
    </row>
    <row r="48" spans="1:9" ht="15" customHeight="1" x14ac:dyDescent="0.25">
      <c r="A48" s="34" t="s">
        <v>67</v>
      </c>
      <c r="B48" s="32" t="s">
        <v>72</v>
      </c>
      <c r="C48" s="20"/>
      <c r="D48" s="21">
        <v>1</v>
      </c>
      <c r="E48" s="21"/>
      <c r="F48" s="21"/>
      <c r="G48" s="21">
        <v>2.2000000000000002</v>
      </c>
      <c r="H48" s="9">
        <f>6*G48</f>
        <v>13.200000000000001</v>
      </c>
      <c r="I48" s="8">
        <f t="shared" si="2"/>
        <v>13.200000000000001</v>
      </c>
    </row>
    <row r="49" spans="1:9" ht="15" customHeight="1" x14ac:dyDescent="0.25">
      <c r="A49" s="34" t="s">
        <v>67</v>
      </c>
      <c r="B49" s="33" t="s">
        <v>73</v>
      </c>
      <c r="C49" s="20"/>
      <c r="D49" s="21">
        <v>1</v>
      </c>
      <c r="E49" s="21"/>
      <c r="F49" s="21"/>
      <c r="G49" s="21">
        <v>2.2000000000000002</v>
      </c>
      <c r="H49" s="9">
        <f>12*G49</f>
        <v>26.400000000000002</v>
      </c>
      <c r="I49" s="8">
        <f t="shared" si="2"/>
        <v>26.400000000000002</v>
      </c>
    </row>
    <row r="50" spans="1:9" ht="16.5" thickBot="1" x14ac:dyDescent="0.3">
      <c r="A50" s="23" t="s">
        <v>68</v>
      </c>
      <c r="B50" s="24">
        <v>30</v>
      </c>
      <c r="C50" s="25"/>
      <c r="D50" s="26">
        <v>1</v>
      </c>
      <c r="E50" s="26"/>
      <c r="F50" s="26"/>
      <c r="G50" s="26"/>
      <c r="H50" s="27">
        <v>80</v>
      </c>
      <c r="I50" s="28">
        <f t="shared" si="2"/>
        <v>80</v>
      </c>
    </row>
    <row r="51" spans="1:9" ht="15" customHeight="1" thickBot="1" x14ac:dyDescent="0.3">
      <c r="A51" s="84" t="s">
        <v>74</v>
      </c>
      <c r="B51" s="85"/>
      <c r="C51" s="85"/>
      <c r="D51" s="85"/>
      <c r="E51" s="86"/>
      <c r="F51" s="11"/>
      <c r="G51" s="12"/>
      <c r="H51" s="13"/>
      <c r="I51" s="14">
        <f>SUM(I35:I50)</f>
        <v>650.6</v>
      </c>
    </row>
    <row r="52" spans="1:9" ht="15" customHeight="1" thickBot="1" x14ac:dyDescent="0.3">
      <c r="A52" s="79" t="s">
        <v>75</v>
      </c>
      <c r="B52" s="80"/>
      <c r="C52" s="80"/>
      <c r="D52" s="80"/>
      <c r="E52" s="80"/>
      <c r="F52" s="80"/>
      <c r="G52" s="80"/>
      <c r="H52" s="80"/>
      <c r="I52" s="81"/>
    </row>
    <row r="53" spans="1:9" ht="26.25" thickBot="1" x14ac:dyDescent="0.3">
      <c r="A53" s="15" t="s">
        <v>50</v>
      </c>
      <c r="B53" s="16" t="s">
        <v>51</v>
      </c>
      <c r="C53" s="16"/>
      <c r="D53" s="16" t="s">
        <v>3</v>
      </c>
      <c r="E53" s="16"/>
      <c r="F53" s="16"/>
      <c r="G53" s="2" t="s">
        <v>52</v>
      </c>
      <c r="H53" s="17" t="s">
        <v>7</v>
      </c>
      <c r="I53" s="18" t="s">
        <v>8</v>
      </c>
    </row>
    <row r="54" spans="1:9" x14ac:dyDescent="0.25">
      <c r="A54" s="82" t="s">
        <v>76</v>
      </c>
      <c r="B54" s="35"/>
      <c r="C54" s="20"/>
      <c r="D54" s="21"/>
      <c r="E54" s="21"/>
      <c r="F54" s="21"/>
      <c r="G54" s="21"/>
      <c r="H54" s="29"/>
      <c r="I54" s="30"/>
    </row>
    <row r="55" spans="1:9" ht="15.75" thickBot="1" x14ac:dyDescent="0.3">
      <c r="A55" s="83"/>
      <c r="B55" s="35"/>
      <c r="C55" s="20"/>
      <c r="D55" s="21"/>
      <c r="E55" s="21"/>
      <c r="F55" s="21"/>
      <c r="G55" s="21"/>
      <c r="H55" s="29"/>
      <c r="I55" s="30"/>
    </row>
    <row r="56" spans="1:9" ht="48" thickBot="1" x14ac:dyDescent="0.3">
      <c r="A56" s="36" t="s">
        <v>77</v>
      </c>
      <c r="B56" s="35"/>
      <c r="C56" s="20"/>
      <c r="D56" s="21"/>
      <c r="E56" s="21"/>
      <c r="F56" s="21"/>
      <c r="G56" s="21"/>
      <c r="H56" s="29"/>
      <c r="I56" s="30"/>
    </row>
    <row r="57" spans="1:9" ht="16.5" thickBot="1" x14ac:dyDescent="0.3">
      <c r="A57" s="36" t="s">
        <v>78</v>
      </c>
      <c r="B57" s="35"/>
      <c r="C57" s="20"/>
      <c r="D57" s="21"/>
      <c r="E57" s="21"/>
      <c r="F57" s="21"/>
      <c r="G57" s="21"/>
      <c r="H57" s="29"/>
      <c r="I57" s="30"/>
    </row>
    <row r="58" spans="1:9" ht="16.5" thickBot="1" x14ac:dyDescent="0.3">
      <c r="A58" s="36" t="s">
        <v>79</v>
      </c>
      <c r="B58" s="35"/>
      <c r="C58" s="20"/>
      <c r="D58" s="21"/>
      <c r="E58" s="21"/>
      <c r="F58" s="21"/>
      <c r="G58" s="21"/>
      <c r="H58" s="29"/>
      <c r="I58" s="30"/>
    </row>
    <row r="59" spans="1:9" ht="32.25" thickBot="1" x14ac:dyDescent="0.3">
      <c r="A59" s="36" t="s">
        <v>80</v>
      </c>
      <c r="B59" s="35"/>
      <c r="C59" s="20"/>
      <c r="D59" s="21"/>
      <c r="E59" s="21"/>
      <c r="F59" s="21"/>
      <c r="G59" s="21"/>
      <c r="H59" s="29"/>
      <c r="I59" s="30"/>
    </row>
    <row r="60" spans="1:9" ht="63.75" thickBot="1" x14ac:dyDescent="0.3">
      <c r="A60" s="36" t="s">
        <v>81</v>
      </c>
      <c r="B60" s="35"/>
      <c r="C60" s="20"/>
      <c r="D60" s="21"/>
      <c r="E60" s="21"/>
      <c r="F60" s="21"/>
      <c r="G60" s="21"/>
      <c r="H60" s="29"/>
      <c r="I60" s="30"/>
    </row>
    <row r="61" spans="1:9" ht="15" customHeight="1" thickBot="1" x14ac:dyDescent="0.3">
      <c r="A61" s="36" t="s">
        <v>82</v>
      </c>
      <c r="B61" s="35"/>
      <c r="C61" s="20"/>
      <c r="D61" s="21"/>
      <c r="E61" s="21"/>
      <c r="F61" s="21"/>
      <c r="G61" s="21"/>
      <c r="H61" s="29"/>
      <c r="I61" s="30"/>
    </row>
    <row r="62" spans="1:9" ht="19.5" thickBot="1" x14ac:dyDescent="0.3">
      <c r="A62" s="84" t="s">
        <v>83</v>
      </c>
      <c r="B62" s="85"/>
      <c r="C62" s="85"/>
      <c r="D62" s="85"/>
      <c r="E62" s="86"/>
      <c r="F62" s="37"/>
      <c r="G62" s="38"/>
      <c r="H62" s="38"/>
      <c r="I62" s="39">
        <f>0.5*(I32+I51)</f>
        <v>1382.85</v>
      </c>
    </row>
    <row r="63" spans="1:9" ht="19.5" thickBot="1" x14ac:dyDescent="0.3">
      <c r="A63" s="87" t="s">
        <v>84</v>
      </c>
      <c r="B63" s="88"/>
      <c r="C63" s="88"/>
      <c r="D63" s="88"/>
      <c r="E63" s="89"/>
      <c r="F63" s="40"/>
      <c r="G63" s="41"/>
      <c r="H63" s="41"/>
      <c r="I63" s="42">
        <f>I32+I51+I62</f>
        <v>4148.5499999999993</v>
      </c>
    </row>
    <row r="64" spans="1:9" ht="14.25" customHeight="1" thickBot="1" x14ac:dyDescent="0.3">
      <c r="A64" s="90"/>
      <c r="B64" s="91"/>
      <c r="C64" s="91"/>
      <c r="D64" s="91"/>
      <c r="E64" s="92"/>
      <c r="F64" s="43"/>
      <c r="G64" s="44"/>
      <c r="H64" s="44"/>
      <c r="I64" s="43"/>
    </row>
    <row r="65" spans="1:10" ht="79.5" thickBot="1" x14ac:dyDescent="0.3">
      <c r="A65" s="45" t="s">
        <v>85</v>
      </c>
      <c r="B65" s="46"/>
      <c r="C65" s="47"/>
      <c r="D65" s="48"/>
      <c r="E65" s="48"/>
      <c r="F65" s="48"/>
      <c r="G65" s="48"/>
      <c r="H65" s="49"/>
      <c r="I65" s="50"/>
    </row>
    <row r="66" spans="1:10" ht="7.5" customHeight="1" thickBot="1" x14ac:dyDescent="0.3"/>
    <row r="67" spans="1:10" ht="18" customHeight="1" thickBot="1" x14ac:dyDescent="0.3">
      <c r="A67" s="67" t="s">
        <v>95</v>
      </c>
      <c r="B67" s="68"/>
      <c r="C67" s="68"/>
      <c r="D67" s="68"/>
      <c r="E67" s="68"/>
      <c r="F67" s="68"/>
      <c r="G67" s="68"/>
      <c r="H67" s="68"/>
      <c r="I67" s="69"/>
      <c r="J67" s="51"/>
    </row>
  </sheetData>
  <mergeCells count="63">
    <mergeCell ref="A67:I67"/>
    <mergeCell ref="A1:I1"/>
    <mergeCell ref="B2:E2"/>
    <mergeCell ref="B3:E3"/>
    <mergeCell ref="A4:I4"/>
    <mergeCell ref="A33:I33"/>
    <mergeCell ref="A52:I52"/>
    <mergeCell ref="A54:A55"/>
    <mergeCell ref="A62:E62"/>
    <mergeCell ref="A63:E63"/>
    <mergeCell ref="A64:E64"/>
    <mergeCell ref="A32:E32"/>
    <mergeCell ref="A39:A40"/>
    <mergeCell ref="H19:H20"/>
    <mergeCell ref="C22:C25"/>
    <mergeCell ref="A51:E51"/>
    <mergeCell ref="I19:I20"/>
    <mergeCell ref="A22:A25"/>
    <mergeCell ref="B22:B25"/>
    <mergeCell ref="D22:D25"/>
    <mergeCell ref="E22:E25"/>
    <mergeCell ref="F22:F25"/>
    <mergeCell ref="G22:G25"/>
    <mergeCell ref="H22:H25"/>
    <mergeCell ref="I22:I25"/>
    <mergeCell ref="B19:B20"/>
    <mergeCell ref="C19:C20"/>
    <mergeCell ref="D19:D20"/>
    <mergeCell ref="E19:E20"/>
    <mergeCell ref="F19:F20"/>
    <mergeCell ref="G19:G20"/>
    <mergeCell ref="H13:H14"/>
    <mergeCell ref="I13:I14"/>
    <mergeCell ref="B17:B18"/>
    <mergeCell ref="C17:C18"/>
    <mergeCell ref="D17:D18"/>
    <mergeCell ref="E17:E18"/>
    <mergeCell ref="F17:F18"/>
    <mergeCell ref="G17:G18"/>
    <mergeCell ref="H17:H18"/>
    <mergeCell ref="I17:I18"/>
    <mergeCell ref="B13:B14"/>
    <mergeCell ref="C13:C14"/>
    <mergeCell ref="D13:D14"/>
    <mergeCell ref="E13:E14"/>
    <mergeCell ref="F13:F14"/>
    <mergeCell ref="G13:G14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Pereira da Silva</dc:creator>
  <cp:lastModifiedBy>Marcos Antonio Alves de Souza</cp:lastModifiedBy>
  <cp:lastPrinted>2023-08-09T19:48:02Z</cp:lastPrinted>
  <dcterms:created xsi:type="dcterms:W3CDTF">2023-04-12T18:04:26Z</dcterms:created>
  <dcterms:modified xsi:type="dcterms:W3CDTF">2023-08-09T20:12:59Z</dcterms:modified>
</cp:coreProperties>
</file>