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os.aasouza\Documents\A N A L I S E   L I C I T A C O E S\Ar Condicionado RIP Ribeirão Preto.2024\Questionamentos\Projetar - Projetista\"/>
    </mc:Choice>
  </mc:AlternateContent>
  <xr:revisionPtr revIDLastSave="0" documentId="8_{AC649CED-3BDA-4679-8AAA-B4C70FE36D19}" xr6:coauthVersionLast="47" xr6:coauthVersionMax="47" xr10:uidLastSave="{00000000-0000-0000-0000-000000000000}"/>
  <bookViews>
    <workbookView xWindow="5400" yWindow="2085" windowWidth="21600" windowHeight="11295" xr2:uid="{4B41AB86-D88D-41A3-841F-4DB9EBC77EDC}"/>
  </bookViews>
  <sheets>
    <sheet name="AR SJR BLOCO A-C " sheetId="1" r:id="rId1"/>
  </sheets>
  <definedNames>
    <definedName name="_xlnm._FilterDatabase" localSheetId="0" hidden="1">'AR SJR BLOCO A-C '!$B$11:$J$249</definedName>
    <definedName name="_xlnm.Print_Area" localSheetId="0">'AR SJR BLOCO A-C '!$A$1:$J$249</definedName>
    <definedName name="F">#REF!</definedName>
    <definedName name="_xlnm.Print_Titles" localSheetId="0">'AR SJR BLOCO A-C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7" i="1" l="1"/>
  <c r="G167" i="1"/>
  <c r="G166" i="1"/>
  <c r="I166" i="1"/>
  <c r="J166" i="1"/>
  <c r="I236" i="1"/>
  <c r="G236" i="1"/>
  <c r="I247" i="1"/>
  <c r="I248" i="1"/>
  <c r="I249" i="1"/>
  <c r="G247" i="1"/>
  <c r="G248" i="1"/>
  <c r="G249" i="1"/>
  <c r="I246" i="1"/>
  <c r="G246" i="1"/>
  <c r="I245" i="1"/>
  <c r="G245" i="1"/>
  <c r="I244" i="1"/>
  <c r="G244" i="1"/>
  <c r="I243" i="1"/>
  <c r="G243" i="1"/>
  <c r="I242" i="1"/>
  <c r="G242" i="1"/>
  <c r="I241" i="1"/>
  <c r="G241" i="1"/>
  <c r="I240" i="1"/>
  <c r="G240" i="1"/>
  <c r="I239" i="1"/>
  <c r="G239" i="1"/>
  <c r="I238" i="1"/>
  <c r="G238" i="1"/>
  <c r="I237" i="1"/>
  <c r="G237" i="1"/>
  <c r="X231" i="1"/>
  <c r="I230" i="1"/>
  <c r="G230" i="1"/>
  <c r="I229" i="1"/>
  <c r="G229" i="1"/>
  <c r="I228" i="1"/>
  <c r="G228" i="1"/>
  <c r="I227" i="1"/>
  <c r="G227" i="1"/>
  <c r="I226" i="1"/>
  <c r="G226" i="1"/>
  <c r="I225" i="1"/>
  <c r="G225" i="1"/>
  <c r="I224" i="1"/>
  <c r="G224" i="1"/>
  <c r="I223" i="1"/>
  <c r="G223" i="1"/>
  <c r="I222" i="1"/>
  <c r="G222" i="1"/>
  <c r="I221" i="1"/>
  <c r="G221" i="1"/>
  <c r="I220" i="1"/>
  <c r="G220" i="1"/>
  <c r="I219" i="1"/>
  <c r="G219" i="1"/>
  <c r="I218" i="1"/>
  <c r="G218" i="1"/>
  <c r="I217" i="1"/>
  <c r="G217" i="1"/>
  <c r="I213" i="1"/>
  <c r="G213" i="1"/>
  <c r="I212" i="1"/>
  <c r="G212" i="1"/>
  <c r="I211" i="1"/>
  <c r="G211" i="1"/>
  <c r="I210" i="1"/>
  <c r="G210" i="1"/>
  <c r="I209" i="1"/>
  <c r="G209" i="1"/>
  <c r="I208" i="1"/>
  <c r="G208" i="1"/>
  <c r="I207" i="1"/>
  <c r="G207" i="1"/>
  <c r="I206" i="1"/>
  <c r="G206" i="1"/>
  <c r="I205" i="1"/>
  <c r="G205" i="1"/>
  <c r="I204" i="1"/>
  <c r="G204" i="1"/>
  <c r="I203" i="1"/>
  <c r="G203" i="1"/>
  <c r="I202" i="1"/>
  <c r="G202" i="1"/>
  <c r="I201" i="1"/>
  <c r="G201" i="1"/>
  <c r="I200" i="1"/>
  <c r="G200" i="1"/>
  <c r="I199" i="1"/>
  <c r="G199" i="1"/>
  <c r="I198" i="1"/>
  <c r="G198" i="1"/>
  <c r="J198" i="1" s="1"/>
  <c r="I197" i="1"/>
  <c r="G197" i="1"/>
  <c r="I196" i="1"/>
  <c r="G196" i="1"/>
  <c r="J196" i="1" s="1"/>
  <c r="I195" i="1"/>
  <c r="G195" i="1"/>
  <c r="I194" i="1"/>
  <c r="G194" i="1"/>
  <c r="I193" i="1"/>
  <c r="G193" i="1"/>
  <c r="I192" i="1"/>
  <c r="G192" i="1"/>
  <c r="I191" i="1"/>
  <c r="G191" i="1"/>
  <c r="I190" i="1"/>
  <c r="G190" i="1"/>
  <c r="I189" i="1"/>
  <c r="G189" i="1"/>
  <c r="I188" i="1"/>
  <c r="G188" i="1"/>
  <c r="I187" i="1"/>
  <c r="G187" i="1"/>
  <c r="I186" i="1"/>
  <c r="G186" i="1"/>
  <c r="I185" i="1"/>
  <c r="G185" i="1"/>
  <c r="I183" i="1"/>
  <c r="G183" i="1"/>
  <c r="J183" i="1" s="1"/>
  <c r="I182" i="1"/>
  <c r="G182" i="1"/>
  <c r="I181" i="1"/>
  <c r="G181" i="1"/>
  <c r="I180" i="1"/>
  <c r="G180" i="1"/>
  <c r="I179" i="1"/>
  <c r="G179" i="1"/>
  <c r="I178" i="1"/>
  <c r="G178" i="1"/>
  <c r="I177" i="1"/>
  <c r="G177" i="1"/>
  <c r="I176" i="1"/>
  <c r="G176" i="1"/>
  <c r="I175" i="1"/>
  <c r="G175" i="1"/>
  <c r="I174" i="1"/>
  <c r="G174" i="1"/>
  <c r="I170" i="1"/>
  <c r="G170" i="1"/>
  <c r="I165" i="1"/>
  <c r="G165" i="1"/>
  <c r="I164" i="1"/>
  <c r="G164" i="1"/>
  <c r="I163" i="1"/>
  <c r="G163" i="1"/>
  <c r="I162" i="1"/>
  <c r="G162" i="1"/>
  <c r="I161" i="1"/>
  <c r="G161" i="1"/>
  <c r="I160" i="1"/>
  <c r="G160" i="1"/>
  <c r="I159" i="1"/>
  <c r="G159" i="1"/>
  <c r="I158" i="1"/>
  <c r="G158" i="1"/>
  <c r="I157" i="1"/>
  <c r="G157" i="1"/>
  <c r="I156" i="1"/>
  <c r="G156" i="1"/>
  <c r="I155" i="1"/>
  <c r="G155" i="1"/>
  <c r="I154" i="1"/>
  <c r="G154" i="1"/>
  <c r="I153" i="1"/>
  <c r="G153" i="1"/>
  <c r="I152" i="1"/>
  <c r="G152" i="1"/>
  <c r="I151" i="1"/>
  <c r="G151" i="1"/>
  <c r="I150" i="1"/>
  <c r="G150" i="1"/>
  <c r="I149" i="1"/>
  <c r="G149" i="1"/>
  <c r="I148" i="1"/>
  <c r="G148" i="1"/>
  <c r="I147" i="1"/>
  <c r="G147" i="1"/>
  <c r="I146" i="1"/>
  <c r="G146" i="1"/>
  <c r="I145" i="1"/>
  <c r="G145" i="1"/>
  <c r="I144" i="1"/>
  <c r="G144" i="1"/>
  <c r="I143" i="1"/>
  <c r="G143" i="1"/>
  <c r="I142" i="1"/>
  <c r="G142" i="1"/>
  <c r="I141" i="1"/>
  <c r="G141" i="1"/>
  <c r="I140" i="1"/>
  <c r="G140" i="1"/>
  <c r="J140" i="1" s="1"/>
  <c r="I139" i="1"/>
  <c r="G139" i="1"/>
  <c r="I138" i="1"/>
  <c r="G138" i="1"/>
  <c r="I137" i="1"/>
  <c r="G137" i="1"/>
  <c r="I136" i="1"/>
  <c r="G136" i="1"/>
  <c r="I135" i="1"/>
  <c r="G135" i="1"/>
  <c r="I134" i="1"/>
  <c r="G134" i="1"/>
  <c r="I133" i="1"/>
  <c r="G133" i="1"/>
  <c r="J133" i="1" s="1"/>
  <c r="I132" i="1"/>
  <c r="G132" i="1"/>
  <c r="I128" i="1"/>
  <c r="G128" i="1"/>
  <c r="I127" i="1"/>
  <c r="G127" i="1"/>
  <c r="I126" i="1"/>
  <c r="G126" i="1"/>
  <c r="I125" i="1"/>
  <c r="G125" i="1"/>
  <c r="I124" i="1"/>
  <c r="G124" i="1"/>
  <c r="I123" i="1"/>
  <c r="G123" i="1"/>
  <c r="I122" i="1"/>
  <c r="G122" i="1"/>
  <c r="I121" i="1"/>
  <c r="G121" i="1"/>
  <c r="I120" i="1"/>
  <c r="G120" i="1"/>
  <c r="I119" i="1"/>
  <c r="G119" i="1"/>
  <c r="I118" i="1"/>
  <c r="G118" i="1"/>
  <c r="I117" i="1"/>
  <c r="G117" i="1"/>
  <c r="I116" i="1"/>
  <c r="G116" i="1"/>
  <c r="I114" i="1"/>
  <c r="G114" i="1"/>
  <c r="I113" i="1"/>
  <c r="G113" i="1"/>
  <c r="I108" i="1"/>
  <c r="I106" i="1" s="1"/>
  <c r="G108" i="1"/>
  <c r="I103" i="1"/>
  <c r="G103" i="1"/>
  <c r="I102" i="1"/>
  <c r="G102" i="1"/>
  <c r="I101" i="1"/>
  <c r="G101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J89" i="1" s="1"/>
  <c r="I88" i="1"/>
  <c r="G88" i="1"/>
  <c r="I87" i="1"/>
  <c r="G87" i="1"/>
  <c r="I86" i="1"/>
  <c r="G86" i="1"/>
  <c r="I85" i="1"/>
  <c r="G85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8" i="1"/>
  <c r="G58" i="1"/>
  <c r="I57" i="1"/>
  <c r="G57" i="1"/>
  <c r="I56" i="1"/>
  <c r="G56" i="1"/>
  <c r="I55" i="1"/>
  <c r="G55" i="1"/>
  <c r="I53" i="1"/>
  <c r="G53" i="1"/>
  <c r="I52" i="1"/>
  <c r="G52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J248" i="1" l="1"/>
  <c r="J167" i="1"/>
  <c r="J247" i="1"/>
  <c r="J249" i="1"/>
  <c r="J237" i="1"/>
  <c r="J57" i="1"/>
  <c r="G233" i="1"/>
  <c r="I233" i="1"/>
  <c r="J236" i="1"/>
  <c r="J242" i="1"/>
  <c r="J60" i="1"/>
  <c r="J22" i="1"/>
  <c r="J73" i="1"/>
  <c r="J202" i="1"/>
  <c r="J48" i="1"/>
  <c r="J154" i="1"/>
  <c r="J239" i="1"/>
  <c r="J144" i="1"/>
  <c r="J185" i="1"/>
  <c r="J209" i="1"/>
  <c r="J66" i="1"/>
  <c r="J15" i="1"/>
  <c r="J40" i="1"/>
  <c r="J53" i="1"/>
  <c r="J199" i="1"/>
  <c r="J152" i="1"/>
  <c r="J180" i="1"/>
  <c r="J69" i="1"/>
  <c r="J100" i="1"/>
  <c r="J201" i="1"/>
  <c r="J102" i="1"/>
  <c r="J19" i="1"/>
  <c r="J44" i="1"/>
  <c r="J162" i="1"/>
  <c r="J204" i="1"/>
  <c r="J24" i="1"/>
  <c r="J29" i="1"/>
  <c r="J33" i="1"/>
  <c r="J178" i="1"/>
  <c r="J182" i="1"/>
  <c r="J213" i="1"/>
  <c r="J220" i="1"/>
  <c r="J228" i="1"/>
  <c r="J46" i="1"/>
  <c r="J42" i="1"/>
  <c r="J74" i="1"/>
  <c r="J85" i="1"/>
  <c r="J143" i="1"/>
  <c r="J151" i="1"/>
  <c r="J155" i="1"/>
  <c r="J159" i="1"/>
  <c r="J175" i="1"/>
  <c r="J207" i="1"/>
  <c r="J17" i="1"/>
  <c r="J50" i="1"/>
  <c r="J98" i="1"/>
  <c r="J148" i="1"/>
  <c r="J164" i="1"/>
  <c r="J193" i="1"/>
  <c r="J238" i="1"/>
  <c r="J38" i="1"/>
  <c r="J137" i="1"/>
  <c r="J227" i="1"/>
  <c r="J72" i="1"/>
  <c r="J99" i="1"/>
  <c r="J103" i="1"/>
  <c r="J145" i="1"/>
  <c r="J153" i="1"/>
  <c r="J181" i="1"/>
  <c r="J186" i="1"/>
  <c r="J194" i="1"/>
  <c r="J205" i="1"/>
  <c r="J243" i="1"/>
  <c r="J18" i="1"/>
  <c r="J55" i="1"/>
  <c r="J87" i="1"/>
  <c r="J91" i="1"/>
  <c r="J95" i="1"/>
  <c r="J119" i="1"/>
  <c r="J123" i="1"/>
  <c r="J127" i="1"/>
  <c r="J163" i="1"/>
  <c r="J189" i="1"/>
  <c r="J210" i="1"/>
  <c r="J217" i="1"/>
  <c r="J221" i="1"/>
  <c r="J225" i="1"/>
  <c r="J229" i="1"/>
  <c r="J244" i="1"/>
  <c r="J27" i="1"/>
  <c r="J52" i="1"/>
  <c r="J56" i="1"/>
  <c r="J88" i="1"/>
  <c r="J92" i="1"/>
  <c r="J96" i="1"/>
  <c r="I111" i="1"/>
  <c r="J128" i="1"/>
  <c r="J197" i="1"/>
  <c r="J222" i="1"/>
  <c r="J226" i="1"/>
  <c r="J245" i="1"/>
  <c r="J93" i="1"/>
  <c r="J117" i="1"/>
  <c r="J132" i="1"/>
  <c r="J135" i="1"/>
  <c r="J146" i="1"/>
  <c r="J176" i="1"/>
  <c r="J191" i="1"/>
  <c r="J212" i="1"/>
  <c r="J86" i="1"/>
  <c r="J90" i="1"/>
  <c r="J94" i="1"/>
  <c r="J113" i="1"/>
  <c r="J122" i="1"/>
  <c r="J136" i="1"/>
  <c r="J36" i="1"/>
  <c r="J62" i="1"/>
  <c r="J71" i="1"/>
  <c r="J97" i="1"/>
  <c r="J108" i="1"/>
  <c r="J106" i="1" s="1"/>
  <c r="J230" i="1"/>
  <c r="J75" i="1"/>
  <c r="J101" i="1"/>
  <c r="J118" i="1"/>
  <c r="J114" i="1"/>
  <c r="J161" i="1"/>
  <c r="J35" i="1"/>
  <c r="J39" i="1"/>
  <c r="J43" i="1"/>
  <c r="J120" i="1"/>
  <c r="J16" i="1"/>
  <c r="J23" i="1"/>
  <c r="J28" i="1"/>
  <c r="J32" i="1"/>
  <c r="J47" i="1"/>
  <c r="J61" i="1"/>
  <c r="J65" i="1"/>
  <c r="J70" i="1"/>
  <c r="J77" i="1"/>
  <c r="J126" i="1"/>
  <c r="J139" i="1"/>
  <c r="J156" i="1"/>
  <c r="J188" i="1"/>
  <c r="J160" i="1"/>
  <c r="G184" i="1"/>
  <c r="J21" i="1"/>
  <c r="J37" i="1"/>
  <c r="J134" i="1"/>
  <c r="J219" i="1"/>
  <c r="J223" i="1"/>
  <c r="J25" i="1"/>
  <c r="J30" i="1"/>
  <c r="J34" i="1"/>
  <c r="J41" i="1"/>
  <c r="J45" i="1"/>
  <c r="J49" i="1"/>
  <c r="J58" i="1"/>
  <c r="J63" i="1"/>
  <c r="J67" i="1"/>
  <c r="J124" i="1"/>
  <c r="J147" i="1"/>
  <c r="J170" i="1"/>
  <c r="J31" i="1"/>
  <c r="J64" i="1"/>
  <c r="J76" i="1"/>
  <c r="J121" i="1"/>
  <c r="J138" i="1"/>
  <c r="G82" i="1"/>
  <c r="J116" i="1"/>
  <c r="J141" i="1"/>
  <c r="J157" i="1"/>
  <c r="J174" i="1"/>
  <c r="J187" i="1"/>
  <c r="J200" i="1"/>
  <c r="J203" i="1"/>
  <c r="G11" i="1"/>
  <c r="J20" i="1"/>
  <c r="J142" i="1"/>
  <c r="J158" i="1"/>
  <c r="I11" i="1"/>
  <c r="J14" i="1"/>
  <c r="J246" i="1"/>
  <c r="J125" i="1"/>
  <c r="J149" i="1"/>
  <c r="J165" i="1"/>
  <c r="G173" i="1"/>
  <c r="J179" i="1"/>
  <c r="J192" i="1"/>
  <c r="J195" i="1"/>
  <c r="J208" i="1"/>
  <c r="J211" i="1"/>
  <c r="J224" i="1"/>
  <c r="J240" i="1"/>
  <c r="G106" i="1"/>
  <c r="J150" i="1"/>
  <c r="I184" i="1"/>
  <c r="G216" i="1"/>
  <c r="J241" i="1"/>
  <c r="I82" i="1"/>
  <c r="J177" i="1"/>
  <c r="J190" i="1"/>
  <c r="J206" i="1"/>
  <c r="I216" i="1"/>
  <c r="G111" i="1"/>
  <c r="I173" i="1"/>
  <c r="J218" i="1"/>
  <c r="J233" i="1" l="1"/>
  <c r="J173" i="1"/>
  <c r="J82" i="1"/>
  <c r="J216" i="1"/>
  <c r="J111" i="1"/>
  <c r="G80" i="1"/>
  <c r="G9" i="1" s="1"/>
  <c r="J11" i="1"/>
  <c r="J184" i="1"/>
  <c r="I80" i="1"/>
  <c r="I9" i="1" s="1"/>
  <c r="J80" i="1" l="1"/>
  <c r="J9" i="1" s="1"/>
</calcChain>
</file>

<file path=xl/sharedStrings.xml><?xml version="1.0" encoding="utf-8"?>
<sst xmlns="http://schemas.openxmlformats.org/spreadsheetml/2006/main" count="588" uniqueCount="404">
  <si>
    <t xml:space="preserve">SERVIÇO NACIONAL DE APRENDIZAGEM COMERCIAL
Administração Regional do Estado de São Paulo
SERVIÇO DE ENGENHARIA
</t>
  </si>
  <si>
    <t>OBRA:</t>
  </si>
  <si>
    <t xml:space="preserve">LOCAL: </t>
  </si>
  <si>
    <t>Rua Capitão Salomão, 2133 - Jardim Monteiro - Ribeirão Preto - SP</t>
  </si>
  <si>
    <t xml:space="preserve">Empresa: </t>
  </si>
  <si>
    <t>Cód</t>
  </si>
  <si>
    <t>Descrição</t>
  </si>
  <si>
    <t>Unid</t>
  </si>
  <si>
    <t>Quant</t>
  </si>
  <si>
    <t>Preço Unit</t>
  </si>
  <si>
    <t>TOTAL</t>
  </si>
  <si>
    <t>PREÇOS</t>
  </si>
  <si>
    <t>Material</t>
  </si>
  <si>
    <t>MATERIAL</t>
  </si>
  <si>
    <t>Mão de Obra</t>
  </si>
  <si>
    <t>MÃO DE OBRA</t>
  </si>
  <si>
    <t>TOTAIS</t>
  </si>
  <si>
    <t>1.</t>
  </si>
  <si>
    <t>INSTALAÇÕES ELÉTRICAS / ALIMENTAÇÃO AR CONDICIONADO</t>
  </si>
  <si>
    <t>1.1</t>
  </si>
  <si>
    <r>
      <t xml:space="preserve">ELETRODUTO TIPO PEAD, </t>
    </r>
    <r>
      <rPr>
        <sz val="8"/>
        <rFont val="Arial"/>
        <family val="2"/>
      </rPr>
      <t>corrugado flexivel, helicoidal, impermeável, cor preta, anti-chama, incluindo curvas, luvas, buchas e arruelas, arame guia, abertura e fechamento de rasgos, envelopamento, andaimes para acesso e demais acessórios necessários a funcionalidade do sistema, marca de referência: Kanaflex, Elecon ou outro que atenda o tecnicamente solicitado</t>
    </r>
  </si>
  <si>
    <t>1.1.1</t>
  </si>
  <si>
    <t>Ø 1.1/2"</t>
  </si>
  <si>
    <t>m</t>
  </si>
  <si>
    <t>1.1.2</t>
  </si>
  <si>
    <t>Ø 2"</t>
  </si>
  <si>
    <t>1.1.3</t>
  </si>
  <si>
    <t>Ø 3"</t>
  </si>
  <si>
    <t>1.1.4</t>
  </si>
  <si>
    <t>Ø 4"</t>
  </si>
  <si>
    <t>1.2</t>
  </si>
  <si>
    <r>
      <t xml:space="preserve">ELETRODUTOS METÁLICOS </t>
    </r>
    <r>
      <rPr>
        <sz val="8"/>
        <rFont val="Arial"/>
        <family val="2"/>
      </rPr>
      <t>rígidos em ferro galvanizado, com costura, sem rebarba e cantos vivos, semi-pesado, conforme NBR 13057 e 5624  incluindo curvas, luvas, buchas e arruelas, caixas de passagens tipo conduletes em alumínio c/ tampa, arame guia e suportes de fixação de todos os tipos compatíveis com o peso a ser suportado e a posição de fixação, pintura de fundo tipo alquidica e de acabamento em PU, fita 2 cm em cor contrastante para identificação de sistemas à cada 3 m das tubulações, suportes, andaimes para acesso e demais acessórios necessários a funcionalidade do sistema, marca de referência: Paschoal Thomeu, Apollo ou outro que atenda o tecnicamente solicitado.</t>
    </r>
  </si>
  <si>
    <t>1.2.1</t>
  </si>
  <si>
    <t>Ø 3/4"</t>
  </si>
  <si>
    <t>br</t>
  </si>
  <si>
    <t>1.2.2</t>
  </si>
  <si>
    <t>Ø 1"</t>
  </si>
  <si>
    <t>1.2.3</t>
  </si>
  <si>
    <t>1.2.4</t>
  </si>
  <si>
    <t>1.2.5</t>
  </si>
  <si>
    <t>1.2.6</t>
  </si>
  <si>
    <t>1.3</t>
  </si>
  <si>
    <r>
      <t xml:space="preserve">CONDUTORES ELÉTRICOS </t>
    </r>
    <r>
      <rPr>
        <sz val="8"/>
        <rFont val="Arial"/>
        <family val="2"/>
      </rPr>
      <t>em cabos flexíveis unipolares tipo em cobre, com isolação EPR 90°C e cobertura em poliolefina, 0,6/1KV, conforme NBR 7286/2022, incluindo fita isolante, bornes, anilhas, andaimes para acesso e demais acessórios necessários a funcionalidade do sistema, tipo Afumex da Prysmian ou outro que atenda o tecnicamente solicitado de:</t>
    </r>
  </si>
  <si>
    <t>1.3.1</t>
  </si>
  <si>
    <t># 2,5mm2 (cor preto)</t>
  </si>
  <si>
    <t>1.3.2</t>
  </si>
  <si>
    <t># 2,5mm2 (cor verde)</t>
  </si>
  <si>
    <t>1.3.3</t>
  </si>
  <si>
    <t># 4mm² (cor preto)</t>
  </si>
  <si>
    <t>1.3.4</t>
  </si>
  <si>
    <t># 4mm² (cor verde)</t>
  </si>
  <si>
    <t>1.3.5</t>
  </si>
  <si>
    <t># 6mm² (cor preto)</t>
  </si>
  <si>
    <t>1.3.6</t>
  </si>
  <si>
    <t># 6mm² (cor verde)</t>
  </si>
  <si>
    <t>1.3.7</t>
  </si>
  <si>
    <t># 10mm² (cor preto)</t>
  </si>
  <si>
    <t>1.3.8</t>
  </si>
  <si>
    <t># 10mm² (cor verde)</t>
  </si>
  <si>
    <t>1.3.9</t>
  </si>
  <si>
    <t># 16mm² (cor preto)</t>
  </si>
  <si>
    <t>1.3.10</t>
  </si>
  <si>
    <t># 16mm² (cor verde)</t>
  </si>
  <si>
    <t>1.3.11</t>
  </si>
  <si>
    <t># 25mm² (cor verde)</t>
  </si>
  <si>
    <t>1.3.12</t>
  </si>
  <si>
    <t># 35mm² (cor preto)</t>
  </si>
  <si>
    <t>1.3.13</t>
  </si>
  <si>
    <t># 35mm² (cor verde)</t>
  </si>
  <si>
    <t>1.3.14</t>
  </si>
  <si>
    <t># 50mm² (cor preto)</t>
  </si>
  <si>
    <t>1.3.15</t>
  </si>
  <si>
    <t># 50mm² (cor verde)</t>
  </si>
  <si>
    <t>1.3.16</t>
  </si>
  <si>
    <t># 70mm² (cor preto)</t>
  </si>
  <si>
    <t>1.3.17</t>
  </si>
  <si>
    <t># 70mm² (cor verde)</t>
  </si>
  <si>
    <t>1.3.18</t>
  </si>
  <si>
    <t># 95mm² (cor preto)</t>
  </si>
  <si>
    <t>1.3.19</t>
  </si>
  <si>
    <t># 95mm² (cor verde)</t>
  </si>
  <si>
    <t>1.3.20</t>
  </si>
  <si>
    <t># 120mm² (cor preto)</t>
  </si>
  <si>
    <t>1.3.21</t>
  </si>
  <si>
    <t># 120mm² (cor verde)</t>
  </si>
  <si>
    <t>1.3.22</t>
  </si>
  <si>
    <t># 185mm² (cor preto)</t>
  </si>
  <si>
    <t>1.3.23</t>
  </si>
  <si>
    <t># 240mm² (cor preto)</t>
  </si>
  <si>
    <t>1.4</t>
  </si>
  <si>
    <r>
      <t xml:space="preserve">ELETROCALHA LISA </t>
    </r>
    <r>
      <rPr>
        <sz val="8"/>
        <rFont val="Arial"/>
        <family val="2"/>
      </rPr>
      <t>em chapa de aço SAE 1008/1010, pré zincadas a quente, com revestimento "B" (16 micras por face), chapa 16 mSG, incluindoTampa, curvas, reduções, terminais de fechamento, terminais de derivação, saídas para eletrodutos e perfilados, septo diviso, suportes compatíveis com o peso a ser suportado, pintura das eletrocalhas, andaimes para acesso, suportes e demais acessórios necessários a funcionalidade do sistema em barras de 3 metros da Home Eletric ou outro que atenda o tecnicamente solicitado, tipo:</t>
    </r>
  </si>
  <si>
    <t>1.4.1</t>
  </si>
  <si>
    <t>Ref. HE-4500/100/50/3000-002</t>
  </si>
  <si>
    <t>1.5</t>
  </si>
  <si>
    <r>
      <t xml:space="preserve">CAIXA DE PASSAGEM </t>
    </r>
    <r>
      <rPr>
        <sz val="8"/>
        <rFont val="Arial"/>
        <family val="2"/>
      </rPr>
      <t>com tampa em aluminio:</t>
    </r>
  </si>
  <si>
    <t>1.5.1</t>
  </si>
  <si>
    <t>15x15x8cm</t>
  </si>
  <si>
    <t>pç</t>
  </si>
  <si>
    <t>1.5.2</t>
  </si>
  <si>
    <t>20x20x10cm</t>
  </si>
  <si>
    <t>1.5.3</t>
  </si>
  <si>
    <t>25x25x12cm</t>
  </si>
  <si>
    <t>1.6</t>
  </si>
  <si>
    <r>
      <t xml:space="preserve">CAIXA DE PASSAGEM </t>
    </r>
    <r>
      <rPr>
        <sz val="8"/>
        <rFont val="Arial"/>
        <family val="2"/>
      </rPr>
      <t>com proteção para área externa:</t>
    </r>
  </si>
  <si>
    <t>1.6.1</t>
  </si>
  <si>
    <t>1.6.2</t>
  </si>
  <si>
    <t>25x25x10cm</t>
  </si>
  <si>
    <t>1.6.3</t>
  </si>
  <si>
    <t>30x30x12cm</t>
  </si>
  <si>
    <t>1.6.4</t>
  </si>
  <si>
    <t>35x35x12cm</t>
  </si>
  <si>
    <t>1.6.5</t>
  </si>
  <si>
    <t>50x50x15cm</t>
  </si>
  <si>
    <t>1.6.6</t>
  </si>
  <si>
    <t>70x70x30cm</t>
  </si>
  <si>
    <t>1.6.7</t>
  </si>
  <si>
    <t>80x80x20cm</t>
  </si>
  <si>
    <t>1.7</t>
  </si>
  <si>
    <r>
      <t xml:space="preserve">QUADRO DE DISTRIBUIÇÃO </t>
    </r>
    <r>
      <rPr>
        <sz val="8"/>
        <rFont val="Arial"/>
        <family val="2"/>
      </rPr>
      <t>de energia com portas munidas de trinco e fechadura, contra porta, disjuntores, grau de proteção IP54, conforme NBR 5410 e especificações em projeto (ver esquema elétrico no projeto de Ar Condicionado) e memorial descritivo:</t>
    </r>
  </si>
  <si>
    <t>1.7.1</t>
  </si>
  <si>
    <t>QG-AC-NOVO</t>
  </si>
  <si>
    <t>cj</t>
  </si>
  <si>
    <t>1.7.2</t>
  </si>
  <si>
    <t>1.7.3</t>
  </si>
  <si>
    <t>1.7.4</t>
  </si>
  <si>
    <t>1.7.5</t>
  </si>
  <si>
    <t>1.7.6</t>
  </si>
  <si>
    <t>1.7.7</t>
  </si>
  <si>
    <t>1.7.8</t>
  </si>
  <si>
    <t>2.</t>
  </si>
  <si>
    <t>AR CONDICIONADO</t>
  </si>
  <si>
    <t>2.1</t>
  </si>
  <si>
    <t>INSTALAÇÕES ELÉTRICAS / INTERLIGAÇÕES</t>
  </si>
  <si>
    <t>2.1.1</t>
  </si>
  <si>
    <t>2.1.1.1</t>
  </si>
  <si>
    <t>2.1.1.2</t>
  </si>
  <si>
    <t>2.1.1.3</t>
  </si>
  <si>
    <t>2.1.1.4</t>
  </si>
  <si>
    <t>2.1.2</t>
  </si>
  <si>
    <t>2.1.2.1</t>
  </si>
  <si>
    <t>Ø  3/4"</t>
  </si>
  <si>
    <t>2.1.3</t>
  </si>
  <si>
    <t xml:space="preserve">CABO DE CONTROLE VRF </t>
  </si>
  <si>
    <t>2.1.3.1</t>
  </si>
  <si>
    <t>Shield</t>
  </si>
  <si>
    <t>2.1.4</t>
  </si>
  <si>
    <r>
      <t xml:space="preserve">CABO DE COBRE </t>
    </r>
    <r>
      <rPr>
        <sz val="8"/>
        <rFont val="Arial"/>
        <family val="2"/>
      </rPr>
      <t>flexível com isolação termoplástica para 750V, tipo Afumex da Prysmian ou outro que atenda o tecnicamente solicitado de:</t>
    </r>
  </si>
  <si>
    <t>2.1.4.1</t>
  </si>
  <si>
    <t>2.1.5</t>
  </si>
  <si>
    <r>
      <t xml:space="preserve">CAIXA DE PASSAGEM </t>
    </r>
    <r>
      <rPr>
        <sz val="8"/>
        <color theme="1"/>
        <rFont val="Arial"/>
        <family val="2"/>
      </rPr>
      <t>e derivação (Condulete), fabricada em liga de alumínio, com cantos arredondados; com tampa e parafusos, incluindo fixação e suportação, buchas, parafusos, adaptadores e luvas para eletrodutos (unidut), pintura e identificação de sistemas, andaimes para acesso, suportes e demais acessórios necessários a funcionalidade do sistema, marca de referência Daisa ou outro que atenda o tecnicamente solicitado</t>
    </r>
  </si>
  <si>
    <t>2.1.5.1</t>
  </si>
  <si>
    <t>2.1.5.2</t>
  </si>
  <si>
    <t>2.1.5.3</t>
  </si>
  <si>
    <t>2.1.5.4</t>
  </si>
  <si>
    <t>2.2</t>
  </si>
  <si>
    <t>REDE DE DRENO E AR CONDICIONADO (PVC CLASSE 15 SOLDÁVEL)</t>
  </si>
  <si>
    <t>2.2.1</t>
  </si>
  <si>
    <t>gl</t>
  </si>
  <si>
    <t>2.3</t>
  </si>
  <si>
    <t>SISTEMAS DE CONDICIONADORES DE AR TIPO VRF</t>
  </si>
  <si>
    <t>2.3.1</t>
  </si>
  <si>
    <t>CONDENSADORAS</t>
  </si>
  <si>
    <t>2.3.1.1</t>
  </si>
  <si>
    <t>2.3.1.2</t>
  </si>
  <si>
    <t>MOD.RHXYQ10ATL FAB. DAIKIN - CAP. 10HP - Bomba de calor VRV IV 220V(TL)</t>
  </si>
  <si>
    <t>2.3.1.3</t>
  </si>
  <si>
    <t>MOD.RHXYQ12ATL FAB. DAIKIN - CAP. 12HP - Bomba de calor VRV IV 220V(TL)</t>
  </si>
  <si>
    <t>2.3.1.4</t>
  </si>
  <si>
    <t>MOD.RHXYQ14ATL FAB. DAIKIN - CAP. 14HP - Bomba de calor VRV IV 220V(TL)</t>
  </si>
  <si>
    <t>2.3.1.5</t>
  </si>
  <si>
    <t>MOD.RHXYQ16ATL FAB. DAIKIN - CAP. 16HP - Bomba de calor VRV IV 220V(TL)</t>
  </si>
  <si>
    <t>2.3.1.6</t>
  </si>
  <si>
    <t>MOD.RHXYQ20ATL FAB. DAIKIN - CAP. 20HP - Bomba de calor VRV IV 220V(TL)</t>
  </si>
  <si>
    <t>2.3.1.7</t>
  </si>
  <si>
    <t>MOD.RHXYQ22ATL FAB. DAIKIN - CAP. 22HP - Bomba de calor VRV IV 220V(TL)</t>
  </si>
  <si>
    <t>2.3.2</t>
  </si>
  <si>
    <t>EVAPORADORAS</t>
  </si>
  <si>
    <t>2.3.2.1</t>
  </si>
  <si>
    <t>2.3.2.2</t>
  </si>
  <si>
    <t>2.3.2.3</t>
  </si>
  <si>
    <t>2.3.2.4</t>
  </si>
  <si>
    <t>2.3.2.5</t>
  </si>
  <si>
    <t>2.3.3</t>
  </si>
  <si>
    <t>REDE DE FIGORÍGENA</t>
  </si>
  <si>
    <t>2.3.3.1</t>
  </si>
  <si>
    <t>Tubo de Cobre Ø1.5/8" Isolado c/ ARMAFLEX M 19</t>
  </si>
  <si>
    <t>2.3.3.3</t>
  </si>
  <si>
    <t>Tubo de Cobre Ø1.1/4" Isolado c/ ARMAFLEX M 19</t>
  </si>
  <si>
    <t>2.3.3.4</t>
  </si>
  <si>
    <t>Tubo de Cobre Ø1.1/8" Isolado c/ ARMAFLEX M 19</t>
  </si>
  <si>
    <t>2.3.3.5</t>
  </si>
  <si>
    <t>Tubo de Cobre Ø1" Isolado c/ ARMAFLEX M 19</t>
  </si>
  <si>
    <t>2.3.3.6</t>
  </si>
  <si>
    <t>Tubo de Cobre Ø7/8" Isolado c/ ARMAFLEX M 19</t>
  </si>
  <si>
    <t>2.3.3.7</t>
  </si>
  <si>
    <t>Tubo de Cobre Ø3/4" Isolado c/ ARMAFLEX M 19</t>
  </si>
  <si>
    <t>2.3.3.8</t>
  </si>
  <si>
    <t>Tubo de Cobre Ø5/8"  Isolado c/ ARMAFLEX M 19</t>
  </si>
  <si>
    <t>2.3.3.9</t>
  </si>
  <si>
    <t>Tubo de Cobre Ø1/2"  Isolado c/ ARMAFLEX M 19</t>
  </si>
  <si>
    <t>2.3.3.10</t>
  </si>
  <si>
    <t>Tubo de Cobre Ø3/8"  Isolado c/ ARMAFLEX M 19</t>
  </si>
  <si>
    <t>2.3.3.11</t>
  </si>
  <si>
    <t>Tubo de Cobre Ø1/4"  Isolado c/ ARMAFLEX M 19</t>
  </si>
  <si>
    <t>2.3.4</t>
  </si>
  <si>
    <t>REDE DE FIGORÍGENA CURVAS</t>
  </si>
  <si>
    <t>2.3.4.1</t>
  </si>
  <si>
    <t>2.3.4.2</t>
  </si>
  <si>
    <t>2.3.4.3</t>
  </si>
  <si>
    <t>2.3.4.4</t>
  </si>
  <si>
    <t>2.3.4.5</t>
  </si>
  <si>
    <t>2.3.4.6</t>
  </si>
  <si>
    <t>2.3.4.7</t>
  </si>
  <si>
    <t>2.3.4.8</t>
  </si>
  <si>
    <t>2.3.5</t>
  </si>
  <si>
    <t>REFINETS</t>
  </si>
  <si>
    <t>2.3.5.1</t>
  </si>
  <si>
    <t>MOD. BHFP22P100 - FAB. DAIKIN</t>
  </si>
  <si>
    <t>2.3.5.2</t>
  </si>
  <si>
    <t>MOD. BHFP22P151 - FAB. DAIKIN</t>
  </si>
  <si>
    <t>2.3.5.3</t>
  </si>
  <si>
    <t>MOD. KHRP26A22T - FAB. DAIKIN</t>
  </si>
  <si>
    <t>2.3.5.4</t>
  </si>
  <si>
    <t>MOD. KHRP26A33T - FAB. DAIKIN</t>
  </si>
  <si>
    <t>2.3.5.5</t>
  </si>
  <si>
    <t>MOD. KHRP26A72T - FAB. DAIKIN</t>
  </si>
  <si>
    <t>2.3.5.6</t>
  </si>
  <si>
    <t>MOD. KHRP26A73T - FAB. DAIKIN</t>
  </si>
  <si>
    <t>2.3.5.7</t>
  </si>
  <si>
    <t>MOD. KHRP26M73TP - FAB. DAIKIN</t>
  </si>
  <si>
    <t>2.3.6</t>
  </si>
  <si>
    <t>CONTROLE</t>
  </si>
  <si>
    <t>2.3.6.1</t>
  </si>
  <si>
    <t>Controle geral do sistema de ar condicionado + controlador p/ automação dos ventiladores de ar externo. software e treinamento p/ sistema de controle central VRF</t>
  </si>
  <si>
    <t>2.3.7</t>
  </si>
  <si>
    <t>SISTEMA MINI SPLIT</t>
  </si>
  <si>
    <t>2.3.7.1</t>
  </si>
  <si>
    <t>Conjunto SPLIT (evaporadora mod. 2MWX0518C10ROAL e condensadora mod. 2TWK0518C1000AL) fab. TRANE - cap. 18.000BTH/H</t>
  </si>
  <si>
    <t>2.4</t>
  </si>
  <si>
    <t>VENTILAÇÃO E EXAUSTÃO</t>
  </si>
  <si>
    <t>2.4.1</t>
  </si>
  <si>
    <t>VENTILADORES E EXAUSTORES</t>
  </si>
  <si>
    <t>2.4.1.1</t>
  </si>
  <si>
    <t>Exaustor Helicocentrífugo TD-MIXVENT 500-150 - 70W/127V/1Ø/60Hz - FAB. SOLER &amp; PALAU</t>
  </si>
  <si>
    <t>2.4.1.2</t>
  </si>
  <si>
    <t>Exaustor Helicocentrífugo TD-SILENT 250/100 - 37W/127V/1Ø/60Hz - C/ Caixa de Filtragem MFL-R 150 - FILTROS M5 + G4 Prever Temporizador P/ 5 Minutos de funcionamento após o desligamento do sitema de Ar Condicionado - FAB. SOLER &amp; PALAU</t>
  </si>
  <si>
    <t>2.4.1.3</t>
  </si>
  <si>
    <t>Exaustor Helicocentrífugo TD-SILENT 350/125 -43W/127V/1Ø/60Hz -C/ Caixa de Filtragem MFL-R 150 - FILTROS M5 + G4 Prever Temporizador P/ 5 Minutos de funcionamento após o desligamento do sitema de Ar Condicionado - FAB. SOLER &amp; PALAU</t>
  </si>
  <si>
    <t>2.4.1.4</t>
  </si>
  <si>
    <t>Exaustor Helicocentrífugo TD-SILENT 500/150 -70W/127V/1Ø/60Hz - C/ CAIXA DE FILTRAGEM MFL-R 150 - FILTROS M5 + G4 - FAB. SOLER &amp; PALAU</t>
  </si>
  <si>
    <t>2.4.1.5</t>
  </si>
  <si>
    <t>Exaustor Helicocentrífugo TD-SILENT 800/200 - 135W/127V/1Ø/60Hz - C/ Caixa de Filtragem MFL-R 150 - FILTROS M5 + G4 Prever Temporizador P/ 5 Minutos de funcionamento após o desligamento do sitema de Ar Condicionado - FAB. SOLER &amp; PALAU</t>
  </si>
  <si>
    <t>2.4.1.6</t>
  </si>
  <si>
    <t>Exaustor Helicocentrífugo TD-SILENT 1300/250 - 290W/127V/1Ø/60Hz - C/ Caixa de Filtragem MFL-R 150 - FILTROS M5 + G4 Prever Temporizador P/ 5 Minutos de funcionamento após o desligamento do sitema de Ar Condicionado - FAB. SOLER &amp; PALAU</t>
  </si>
  <si>
    <t>2.5</t>
  </si>
  <si>
    <t>DUTOS E ACESSÓRIOS</t>
  </si>
  <si>
    <t>2.5.1</t>
  </si>
  <si>
    <t>DUTOS</t>
  </si>
  <si>
    <t>2.5.1.1</t>
  </si>
  <si>
    <t>Dutos retangular com flange TDC chapa galvanizada #26</t>
  </si>
  <si>
    <t>Kg</t>
  </si>
  <si>
    <t>2.5.1.2</t>
  </si>
  <si>
    <t>Dutos retangular com flange TDC chapa galvanizada #24</t>
  </si>
  <si>
    <t>2.5.1.3</t>
  </si>
  <si>
    <t>Rede de dutos em aço galvanizado circular, tipo Girotubo ø 350 mm,  pintado e calafetado</t>
  </si>
  <si>
    <t>2.5.1.4</t>
  </si>
  <si>
    <t>Rede de dutos em aço galvanizado circular, tipo Girotubo ø 250 mm,  pintado e calafetado</t>
  </si>
  <si>
    <t>2.5.1.5</t>
  </si>
  <si>
    <t>Rede de dutos em aço galvanizado circular, tipo Girotubo ø 200 mm,  pintado e calafetado</t>
  </si>
  <si>
    <t>2.5.1.6</t>
  </si>
  <si>
    <t>Manta de lã de vidro</t>
  </si>
  <si>
    <t>m2</t>
  </si>
  <si>
    <t>2.5.2</t>
  </si>
  <si>
    <t>ACESSÓRIOS</t>
  </si>
  <si>
    <t>2.5.2.1</t>
  </si>
  <si>
    <t>Grelha 22,5x12,5cm - MOD. AT-DG - TROX ou similar</t>
  </si>
  <si>
    <t>2.5.2.2</t>
  </si>
  <si>
    <t>Grelha 32,5x12,5cm - MOD. AT-DG - TROX ou similar</t>
  </si>
  <si>
    <t>2.5.2.3</t>
  </si>
  <si>
    <t>Grelha 42,5x12,5cm - MOD. AT-DG - TROX ou similar</t>
  </si>
  <si>
    <t>2.5.2.4</t>
  </si>
  <si>
    <t>Grelha 62,5x12,5cm - MOD. AT-DG - TROX ou similar</t>
  </si>
  <si>
    <t>2.5.2.5</t>
  </si>
  <si>
    <t>Grelha 82,5x12,5cm - MOD. AT-DG - TROX ou similar</t>
  </si>
  <si>
    <t>2.5.2.6</t>
  </si>
  <si>
    <t>Grelha 32,5x16,5cm - MOD. AT-DG - TROX ou similar</t>
  </si>
  <si>
    <t>2.5.2.7</t>
  </si>
  <si>
    <t>Grelha 42,5x16,5cm - MOD. AT-DG - TROX ou similar</t>
  </si>
  <si>
    <t>2.5.2.8</t>
  </si>
  <si>
    <t>Grelha 62,5x16,5cm - MOD. AT-DG - TROX ou similar</t>
  </si>
  <si>
    <t>2.5.2.9</t>
  </si>
  <si>
    <t>Grelha 42,5x22,5cm - MOD. AT-DG - TROX ou similar</t>
  </si>
  <si>
    <t>2.5.2.10</t>
  </si>
  <si>
    <t>Grelha 52,5x22,5cm - MOD. AT-DG - TROX ou similar</t>
  </si>
  <si>
    <t>2.5.2.11</t>
  </si>
  <si>
    <t>Grelha 92,5x22,5cm - MOD. AT-DG - TROX ou similar</t>
  </si>
  <si>
    <t>2.5.2.12</t>
  </si>
  <si>
    <t>Grelha 100,0x15,0cm - MOD. AT-DG - TROX ou similar</t>
  </si>
  <si>
    <t>2.5.2.13</t>
  </si>
  <si>
    <t>Grelha 110,0x15,0cm - MOD. AT-DG - TROX ou similar</t>
  </si>
  <si>
    <t>2.5.2.14</t>
  </si>
  <si>
    <t>Grelha 120,0x15,0cm - MOD. AT-DG - TROX ou similar</t>
  </si>
  <si>
    <t>2.5.2.15</t>
  </si>
  <si>
    <t>Grelha de Porta 32,5x16,5cm - MOD. AGS-T - TROX OU similar</t>
  </si>
  <si>
    <t>2.5.2.16</t>
  </si>
  <si>
    <t>Veneziana TAM. 39,7x19,7cm - MOD. AWK - TROX OU similar</t>
  </si>
  <si>
    <t>2.5.2.17</t>
  </si>
  <si>
    <t>Damper de regulagem de vazão TAM. 40,0X20,5 cm - MOD. RL-B - TROX ou similar</t>
  </si>
  <si>
    <t>2.5.2.18</t>
  </si>
  <si>
    <t>Damper de regulagem de vazão TAM. 85,0X40,5 cm - MOD. RL-B - TROX ou similar</t>
  </si>
  <si>
    <t>2.5.2.19</t>
  </si>
  <si>
    <t>Atenuador de ruído 80x60,0x95,0 cm - MOD. MS-20 - TROX ou similar</t>
  </si>
  <si>
    <t>2.6</t>
  </si>
  <si>
    <t>QUADROS ELÉTRICOS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</si>
  <si>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</si>
  <si>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</si>
  <si>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</si>
  <si>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</si>
  <si>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</si>
  <si>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</si>
  <si>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</si>
  <si>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</si>
  <si>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</si>
  <si>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2.6.10</t>
  </si>
  <si>
    <t>2.6.11</t>
  </si>
  <si>
    <t>2.6.12</t>
  </si>
  <si>
    <t>2.6.13</t>
  </si>
  <si>
    <t>3.</t>
  </si>
  <si>
    <t>DIVERSOS</t>
  </si>
  <si>
    <t>3.1.1</t>
  </si>
  <si>
    <t>Containers para guarda de ferramentas, equipamentos, peças e materiais. inclusive mobilização e desmobilização.</t>
  </si>
  <si>
    <t>3.1.2</t>
  </si>
  <si>
    <t xml:space="preserve">Engenharia  </t>
  </si>
  <si>
    <t>3.1.3</t>
  </si>
  <si>
    <t>3.1.4</t>
  </si>
  <si>
    <t>Transporte horizontal e vertical dos materiais,  e equipamentos até a posição indicada em projeto</t>
  </si>
  <si>
    <t>3.1.5</t>
  </si>
  <si>
    <t xml:space="preserve">Projeto executivo e documentação técnica - as built </t>
  </si>
  <si>
    <t>3.1.6</t>
  </si>
  <si>
    <t>Suportação rede de dutos, equipamentos e redes frigorígenas. miudezas e intertravamentos. suporte p/ equipamentos e dutos.</t>
  </si>
  <si>
    <t>3.1.7</t>
  </si>
  <si>
    <t>Teste hidrostático da tubulação frigorigena, testes comissionamentos , balanceamentos e regulagens planilhados</t>
  </si>
  <si>
    <t>3.1.8</t>
  </si>
  <si>
    <t>Documentos (art, manual de operação, certificados de garantia)</t>
  </si>
  <si>
    <t>3.1.9</t>
  </si>
  <si>
    <t>Calibração sensores/start up sist. controle, testes, regulagens finais e balanceamento da rede de dutos e fridorígena por empresa especializada</t>
  </si>
  <si>
    <t>3.1.10</t>
  </si>
  <si>
    <t>Manutenção preventiva e corretiva para dois anos de assistência, tendo como início a conclusão dos serviços de instalações do sistema.</t>
  </si>
  <si>
    <t>Mês</t>
  </si>
  <si>
    <t>3.1.11</t>
  </si>
  <si>
    <t xml:space="preserve">un </t>
  </si>
  <si>
    <t># 2,5 mm2</t>
  </si>
  <si>
    <t>3.1.12</t>
  </si>
  <si>
    <t>3.1.13</t>
  </si>
  <si>
    <t>Seguro garantia ou carta fiança ( contratual, valor assegurado 5% do valor do contrato )</t>
  </si>
  <si>
    <t>Seguro de risco de engenharia - ramo ( riscos de engenharia ), modalidade obras civis em construção e instalação e montagem, pelo prazo de vigência da obra ( valor assegurado 100% do valor do contrato ).</t>
  </si>
  <si>
    <t>QG-AC-INF - NOVO</t>
  </si>
  <si>
    <t>QG-AC-BLOCO TÉRREO - NOVO</t>
  </si>
  <si>
    <t>QG-AC-BLOCO - NOVO</t>
  </si>
  <si>
    <t>QF-AC-TÉRREO-04 - NOVO</t>
  </si>
  <si>
    <t>QF-AC-COBE-01 - NOVO</t>
  </si>
  <si>
    <t>QF-AC-COBE-02 - NOVO</t>
  </si>
  <si>
    <t>QF-AC-COBE-03 - NOVO</t>
  </si>
  <si>
    <t>Data:</t>
  </si>
  <si>
    <t>BDI %:</t>
  </si>
  <si>
    <t>Leis Sociais %:</t>
  </si>
  <si>
    <t>Retrofit do Sistema de climatização do SENAC Ribeirão Preto</t>
  </si>
  <si>
    <t>Retirada de Todo Sistema de Ar Condicionado Existente, Considerar em seus custos todo bota fora até local homologado para descarte, imclusive taxas e trasportes necessários para a perfeita execução dos serviços.</t>
  </si>
  <si>
    <t>3.1.14</t>
  </si>
  <si>
    <t>PLANILHA ORÇAMENTÁRIA - Rev.01</t>
  </si>
  <si>
    <t>Interligação dos drenos nas tubulações de drenagem pluviais existentes, próximas aos evaporadores.</t>
  </si>
  <si>
    <t>2.3.6.2</t>
  </si>
  <si>
    <t>Válvulas de bloqueio tipo GBC</t>
  </si>
  <si>
    <t>2.3.6.3</t>
  </si>
  <si>
    <t>Controle Remoto com fio individual para cada sala</t>
  </si>
  <si>
    <t xml:space="preserve">DRENOS Interligações hidráulicas entre as unidades evaporadoras e os pontos de espera da rede de dreno </t>
  </si>
  <si>
    <t>MOD. RHXYQ8ATL FAB. DAIKIN - CAP. 8HP - Bomba de calor VRV IV 220V(TL)</t>
  </si>
  <si>
    <t>2.3.1.8</t>
  </si>
  <si>
    <r>
      <t xml:space="preserve">MOD. FXHQ32MAVE - CAP. </t>
    </r>
    <r>
      <rPr>
        <b/>
        <sz val="8"/>
        <color rgb="FFFF0000"/>
        <rFont val="Arial"/>
        <family val="2"/>
      </rPr>
      <t>12.300B</t>
    </r>
    <r>
      <rPr>
        <sz val="8"/>
        <rFont val="Arial"/>
        <family val="2"/>
      </rPr>
      <t>TU/h - 220/3Ø-60Hz -VRV H - Tipo Teto Aparente</t>
    </r>
  </si>
  <si>
    <r>
      <t xml:space="preserve">MOD. FXHQ63MAVE - CAP. </t>
    </r>
    <r>
      <rPr>
        <b/>
        <sz val="8"/>
        <color rgb="FFFF0000"/>
        <rFont val="Arial"/>
        <family val="2"/>
      </rPr>
      <t>24.200</t>
    </r>
    <r>
      <rPr>
        <sz val="8"/>
        <rFont val="Arial"/>
        <family val="2"/>
      </rPr>
      <t>BTU/h - 220/3Ø-60Hz -VRV H - Tipo Teto Aparente</t>
    </r>
  </si>
  <si>
    <r>
      <t xml:space="preserve">MOD. FXHQ100MAVE - CAP. </t>
    </r>
    <r>
      <rPr>
        <b/>
        <sz val="8"/>
        <color rgb="FFFF0000"/>
        <rFont val="Arial"/>
        <family val="2"/>
      </rPr>
      <t>38.200</t>
    </r>
    <r>
      <rPr>
        <sz val="8"/>
        <rFont val="Arial"/>
        <family val="2"/>
      </rPr>
      <t>BTU/h - 220/3Ø-60Hz -VRV H - Tipo Teto Aparente</t>
    </r>
  </si>
  <si>
    <r>
      <t xml:space="preserve">MOD. FXHQ125AVM - CAP. </t>
    </r>
    <r>
      <rPr>
        <b/>
        <sz val="8"/>
        <color rgb="FFFF0000"/>
        <rFont val="Arial"/>
        <family val="2"/>
      </rPr>
      <t>48.000</t>
    </r>
    <r>
      <rPr>
        <sz val="8"/>
        <rFont val="Arial"/>
        <family val="2"/>
      </rPr>
      <t>BTU/h - 220/3Ø-60Hz -VRV H - Tipo Teto Aparente</t>
    </r>
  </si>
  <si>
    <r>
      <t xml:space="preserve">MOD. FXHQ140AVM - CAP. </t>
    </r>
    <r>
      <rPr>
        <b/>
        <sz val="8"/>
        <color rgb="FFFF0000"/>
        <rFont val="Arial"/>
        <family val="2"/>
      </rPr>
      <t>52.900</t>
    </r>
    <r>
      <rPr>
        <sz val="8"/>
        <rFont val="Arial"/>
        <family val="2"/>
      </rPr>
      <t>BTU/h - 220/3Ø-60Hz -VRV H - Tipo Teto Aparente</t>
    </r>
  </si>
  <si>
    <t>MOD. FXMQ200BFVM - CAP. 76.400BTU/h - 220/2Ø-60Hz - VRV H</t>
  </si>
  <si>
    <t>MOD. FXVQ500NTL - CAP. 191.000BTU/h - 220/3Ø-60Hz - VRV</t>
  </si>
  <si>
    <t>MOD. ICV-4 - CAP. 4TR - 220/3Ø-60Hz - AHU - VAZÃO: 2.520m³/h</t>
  </si>
  <si>
    <t>2.3.2.6</t>
  </si>
  <si>
    <t>2.3.2.7</t>
  </si>
  <si>
    <t>2.3.2.8</t>
  </si>
  <si>
    <r>
      <rPr>
        <b/>
        <sz val="8"/>
        <rFont val="Arial"/>
        <family val="2"/>
      </rPr>
      <t>QFAC-2INF-01 - 220V/3Ø:</t>
    </r>
    <r>
      <rPr>
        <sz val="8"/>
        <rFont val="Arial"/>
        <family val="2"/>
      </rPr>
      <t xml:space="preserve">
37W - VAE-2INF-01 + 37W - VAE-2INF-02 + 70W - VAE-2INF-03 + 135W - VAE-2INF-04 +
135W - VAE-2INF-05 + 70W - VEX-2INF-01 + 70W - VEX-2INF-02 + 70W - VEX-2INF-03</t>
    </r>
  </si>
  <si>
    <r>
      <rPr>
        <b/>
        <sz val="8"/>
        <rFont val="Arial"/>
        <family val="2"/>
      </rPr>
      <t>QFAC-1INF-01 - 220V/3Ø:</t>
    </r>
    <r>
      <rPr>
        <sz val="8"/>
        <rFont val="Arial"/>
        <family val="2"/>
      </rPr>
      <t xml:space="preserve">
4x 70W - VAE-1INF-02/03/04/05 + 3x 135W - VAE-1INF-06/07/08 + 2x 200W - UE-1INF-01A/02A + 3x 150W - UE-1INF-03A/04A/05A + 2x 150W - UE-1INF-01B/02B</t>
    </r>
  </si>
  <si>
    <r>
      <rPr>
        <b/>
        <sz val="8"/>
        <rFont val="Arial"/>
        <family val="2"/>
      </rPr>
      <t>QFAC-1INF-02 - 220V/3Ø:</t>
    </r>
    <r>
      <rPr>
        <sz val="8"/>
        <rFont val="Arial"/>
        <family val="2"/>
      </rPr>
      <t xml:space="preserve">
70W - VAE-1INF-01  2x 200W - UE-1INF-03B/04B</t>
    </r>
  </si>
  <si>
    <r>
      <rPr>
        <b/>
        <sz val="8"/>
        <rFont val="Arial"/>
        <family val="2"/>
      </rPr>
      <t>QFAC-1INF-03 - 220V/3Ø:</t>
    </r>
    <r>
      <rPr>
        <sz val="8"/>
        <rFont val="Arial"/>
        <family val="2"/>
      </rPr>
      <t xml:space="preserve">
12,7kW - UC-INF1-01A + 8,5kW - UC-INF1-01B + 2,0kW - UC-INF2-01</t>
    </r>
  </si>
  <si>
    <r>
      <rPr>
        <b/>
        <sz val="8"/>
        <rFont val="Arial"/>
        <family val="2"/>
      </rPr>
      <t>QFAC-TER-01 - 220V/3Ø:</t>
    </r>
    <r>
      <rPr>
        <sz val="8"/>
        <rFont val="Arial"/>
        <family val="2"/>
      </rPr>
      <t xml:space="preserve">
8x 70W - TER-01PV-01/02/03/04/05/06/07/08 + 6x 200W - UE -TERR-01A/02A/03A/04A/05A/06A  + 170W - UE-TERR-07A</t>
    </r>
  </si>
  <si>
    <r>
      <rPr>
        <b/>
        <sz val="8"/>
        <rFont val="Arial"/>
        <family val="2"/>
      </rPr>
      <t>QFAC-TER-02 - 220V/3Ø:</t>
    </r>
    <r>
      <rPr>
        <sz val="8"/>
        <rFont val="Arial"/>
        <family val="2"/>
      </rPr>
      <t xml:space="preserve">
8x 70W - TER-01PV-09/10/11/12/13/14/15/16 + 170W - UE-TERR-08A +
2x 200W - UE-TERR-09A/10A + 2x 170W - UE-TERR-11A/12A + 2x 200W - UE-TERR-13A/14A</t>
    </r>
  </si>
  <si>
    <r>
      <rPr>
        <b/>
        <sz val="8"/>
        <rFont val="Arial"/>
        <family val="2"/>
      </rPr>
      <t>QFAC-TER-03 - 220V/3Ø:</t>
    </r>
    <r>
      <rPr>
        <sz val="8"/>
        <rFont val="Arial"/>
        <family val="2"/>
      </rPr>
      <t xml:space="preserve">
70W - TER-01PV-17 + 2x 138W - TER-01PV-18/19 + 4x 70W - TER-01PV-20/21/22/23 +
43W - TER-01PV-24 + 4x 138W - TER-01PV-25/26/27/28 + 2x 290W - TER-01PV-29/30 +
2x 170W - UE-TERR-01B/02B + 4x 150W - UE-TERR-01C/02C/03C/04C + 170W - UE-TERR-05C + 185W - UE-TERR-06C + 200W - UE-TERR-01D + 170W - UE-TERR-02D +
185W - UE-TERR-03D + 170W - UE-TERR-04D + 2x 550W - UE-COZI-01/02</t>
    </r>
  </si>
  <si>
    <r>
      <rPr>
        <b/>
        <sz val="8"/>
        <rFont val="Arial"/>
        <family val="2"/>
      </rPr>
      <t>QFAC-1PV-01 - 220V/3Ø:</t>
    </r>
    <r>
      <rPr>
        <sz val="8"/>
        <rFont val="Arial"/>
        <family val="2"/>
      </rPr>
      <t xml:space="preserve">
2x 70W - VAE-01PV-01/02 + 5x 135W - VAE-01PV-03/04/05/06/07 + 7x 200W - UE-01PV-01A/02A/03A/04A/05A/06A/07A</t>
    </r>
  </si>
  <si>
    <r>
      <rPr>
        <b/>
        <sz val="8"/>
        <rFont val="Arial"/>
        <family val="2"/>
      </rPr>
      <t>QFAC-1PV-02 - 220V/3Ø:</t>
    </r>
    <r>
      <rPr>
        <sz val="8"/>
        <rFont val="Arial"/>
        <family val="2"/>
      </rPr>
      <t xml:space="preserve">
8x 135W - VAE-01PV-08/09/10/11/12/13/14/15 + 5x 200W - UE-01PV-08A/09A/10A/11A/12A + 2x 185W - UE-01PV-13A/14A</t>
    </r>
  </si>
  <si>
    <r>
      <rPr>
        <b/>
        <sz val="8"/>
        <rFont val="Arial"/>
        <family val="2"/>
      </rPr>
      <t>QFAC-1PV-03 - 220V/3Ø:</t>
    </r>
    <r>
      <rPr>
        <sz val="8"/>
        <rFont val="Arial"/>
        <family val="2"/>
      </rPr>
      <t xml:space="preserve">
4x 135W - VAE-01PV-16/17/19/20 + 43W - VAE-01PV-18 + 5x 70W - VAE-01PV-21/22/23/24/25 + 2x 200W - UE-01PV-01B/02B + 5x 150W - UE-01PV-01C/02C/03C/04C/05C + 4x 150W - UE-01PV-01D/02D/05D/06D +
3x 170W - UE-01PV-03D/04D/07D</t>
    </r>
  </si>
  <si>
    <r>
      <rPr>
        <b/>
        <sz val="8"/>
        <rFont val="Arial"/>
        <family val="2"/>
      </rPr>
      <t>QFAC-2PV-01 - 220V/3Ø:</t>
    </r>
    <r>
      <rPr>
        <sz val="8"/>
        <rFont val="Arial"/>
        <family val="2"/>
      </rPr>
      <t xml:space="preserve">
8x 138W - VAE-02PV-01/02/03/04/05/06/07/08 + 8x 200W - UE-02PV-01A/02A/03A/04A/05A/06A/07A/08A</t>
    </r>
  </si>
  <si>
    <r>
      <rPr>
        <b/>
        <sz val="8"/>
        <rFont val="Arial"/>
        <family val="2"/>
      </rPr>
      <t>QFAC-2PV-02 - 220V/3Ø:</t>
    </r>
    <r>
      <rPr>
        <sz val="8"/>
        <rFont val="Arial"/>
        <family val="2"/>
      </rPr>
      <t xml:space="preserve">
8x 138W - VAE-02PV-09/10/11/12/13/14/15/16 + 8x 200W - UE-02PV-09A/10A/11A/12A/13A/14A/15A/16A</t>
    </r>
  </si>
  <si>
    <r>
      <rPr>
        <b/>
        <sz val="8"/>
        <rFont val="Arial"/>
        <family val="2"/>
      </rPr>
      <t>QFAC-2PV-03 - 220V/3Ø:</t>
    </r>
    <r>
      <rPr>
        <sz val="8"/>
        <rFont val="Arial"/>
        <family val="2"/>
      </rPr>
      <t xml:space="preserve">
15x 138W - VAE-02PV-17 AO 138W - VAE-02PV-31+ 3x 200W - UE-02PV-01B/02B/03B +
4x 200W - UE-02PV-01C/02C/03C/04C + 4x 200W - UE-02PV-01D/02D/03D/04D +
4x 200W - UE-02PV-01E/02E/03E/04E</t>
    </r>
  </si>
  <si>
    <r>
      <t>Todas as obras civis que envolvam o ar condicionado como: furações e</t>
    </r>
    <r>
      <rPr>
        <sz val="8"/>
        <color rgb="FFFF0000"/>
        <rFont val="Arial"/>
        <family val="2"/>
      </rPr>
      <t xml:space="preserve"> recomposições</t>
    </r>
    <r>
      <rPr>
        <sz val="8"/>
        <rFont val="Arial"/>
        <family val="2"/>
      </rPr>
      <t xml:space="preserve"> em paredes, lajes e vigas, divisórias, telhado, bases de equipamentos, pinturas, acabamentos em gerais, esquadrias, vidros, limpeza permanente e limpeza final</t>
    </r>
  </si>
  <si>
    <t>MOD.RHXYQ8ATL FAB. DAIKIN - CAP. 8HP - Mini VRF IV 220V(TL)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</si>
</sst>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6.5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6"/>
      <name val="Arial"/>
      <family val="2"/>
    </font>
    <font>
      <sz val="8"/>
      <name val="Aptos Narrow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43" fontId="3" fillId="3" borderId="13" xfId="1" applyFont="1" applyFill="1" applyBorder="1" applyAlignment="1">
      <alignment vertical="top"/>
    </xf>
    <xf numFmtId="43" fontId="3" fillId="3" borderId="14" xfId="1" applyFont="1" applyFill="1" applyBorder="1" applyAlignment="1">
      <alignment vertical="top"/>
    </xf>
    <xf numFmtId="43" fontId="3" fillId="0" borderId="13" xfId="1" applyFont="1" applyBorder="1" applyAlignment="1">
      <alignment vertical="top"/>
    </xf>
    <xf numFmtId="43" fontId="3" fillId="0" borderId="14" xfId="1" applyFont="1" applyBorder="1" applyAlignment="1">
      <alignment vertical="top"/>
    </xf>
    <xf numFmtId="43" fontId="9" fillId="4" borderId="13" xfId="1" applyFont="1" applyFill="1" applyBorder="1" applyAlignment="1">
      <alignment vertical="top"/>
    </xf>
    <xf numFmtId="43" fontId="9" fillId="4" borderId="14" xfId="1" applyFont="1" applyFill="1" applyBorder="1" applyAlignment="1">
      <alignment vertical="top"/>
    </xf>
    <xf numFmtId="43" fontId="4" fillId="0" borderId="13" xfId="1" applyFont="1" applyBorder="1" applyAlignment="1">
      <alignment vertical="top"/>
    </xf>
    <xf numFmtId="43" fontId="4" fillId="0" borderId="14" xfId="1" applyFont="1" applyBorder="1" applyAlignment="1">
      <alignment vertical="top"/>
    </xf>
    <xf numFmtId="43" fontId="3" fillId="5" borderId="13" xfId="1" applyFont="1" applyFill="1" applyBorder="1" applyAlignment="1">
      <alignment vertical="top"/>
    </xf>
    <xf numFmtId="43" fontId="3" fillId="5" borderId="14" xfId="1" applyFont="1" applyFill="1" applyBorder="1" applyAlignment="1">
      <alignment vertical="top"/>
    </xf>
    <xf numFmtId="43" fontId="4" fillId="5" borderId="13" xfId="1" applyFont="1" applyFill="1" applyBorder="1" applyAlignment="1">
      <alignment vertical="top"/>
    </xf>
    <xf numFmtId="43" fontId="4" fillId="0" borderId="13" xfId="1" applyFont="1" applyFill="1" applyBorder="1" applyAlignment="1">
      <alignment vertical="top"/>
    </xf>
    <xf numFmtId="43" fontId="4" fillId="0" borderId="14" xfId="1" applyFont="1" applyFill="1" applyBorder="1" applyAlignment="1">
      <alignment vertical="top"/>
    </xf>
    <xf numFmtId="43" fontId="4" fillId="0" borderId="13" xfId="1" applyFont="1" applyFill="1" applyBorder="1" applyAlignment="1" applyProtection="1">
      <alignment vertical="top" wrapText="1"/>
    </xf>
    <xf numFmtId="43" fontId="4" fillId="0" borderId="13" xfId="1" quotePrefix="1" applyFont="1" applyFill="1" applyBorder="1" applyAlignment="1" applyProtection="1">
      <alignment vertical="top"/>
      <protection locked="0"/>
    </xf>
    <xf numFmtId="0" fontId="4" fillId="0" borderId="13" xfId="1" applyNumberFormat="1" applyFont="1" applyFill="1" applyBorder="1" applyAlignment="1" applyProtection="1">
      <alignment vertical="top" wrapText="1"/>
    </xf>
    <xf numFmtId="0" fontId="4" fillId="0" borderId="12" xfId="1" applyNumberFormat="1" applyFont="1" applyFill="1" applyBorder="1" applyAlignment="1" applyProtection="1">
      <alignment vertical="top" wrapText="1"/>
    </xf>
    <xf numFmtId="43" fontId="4" fillId="0" borderId="15" xfId="1" applyFont="1" applyFill="1" applyBorder="1" applyAlignment="1" applyProtection="1">
      <alignment vertical="top" wrapText="1"/>
    </xf>
    <xf numFmtId="43" fontId="4" fillId="0" borderId="15" xfId="1" quotePrefix="1" applyFont="1" applyFill="1" applyBorder="1" applyAlignment="1" applyProtection="1">
      <alignment vertical="top"/>
      <protection locked="0"/>
    </xf>
    <xf numFmtId="43" fontId="4" fillId="0" borderId="15" xfId="1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/>
    </xf>
    <xf numFmtId="0" fontId="7" fillId="0" borderId="0" xfId="0" applyFont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 wrapText="1"/>
    </xf>
    <xf numFmtId="0" fontId="3" fillId="0" borderId="12" xfId="0" applyFont="1" applyBorder="1" applyAlignment="1">
      <alignment vertical="top"/>
    </xf>
    <xf numFmtId="0" fontId="3" fillId="0" borderId="13" xfId="0" applyFont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3" borderId="12" xfId="0" applyFont="1" applyFill="1" applyBorder="1" applyAlignment="1">
      <alignment vertical="top"/>
    </xf>
    <xf numFmtId="0" fontId="3" fillId="3" borderId="13" xfId="0" applyFont="1" applyFill="1" applyBorder="1" applyAlignment="1">
      <alignment vertical="top" wrapText="1"/>
    </xf>
    <xf numFmtId="0" fontId="3" fillId="3" borderId="13" xfId="1" applyNumberFormat="1" applyFont="1" applyFill="1" applyBorder="1" applyAlignment="1">
      <alignment vertical="top"/>
    </xf>
    <xf numFmtId="0" fontId="3" fillId="0" borderId="13" xfId="1" applyNumberFormat="1" applyFont="1" applyBorder="1" applyAlignment="1">
      <alignment vertical="top"/>
    </xf>
    <xf numFmtId="0" fontId="3" fillId="0" borderId="14" xfId="1" applyNumberFormat="1" applyFont="1" applyBorder="1" applyAlignment="1">
      <alignment vertical="top"/>
    </xf>
    <xf numFmtId="0" fontId="9" fillId="4" borderId="12" xfId="0" applyFont="1" applyFill="1" applyBorder="1" applyAlignment="1">
      <alignment vertical="top"/>
    </xf>
    <xf numFmtId="0" fontId="9" fillId="4" borderId="13" xfId="0" applyFont="1" applyFill="1" applyBorder="1" applyAlignment="1">
      <alignment vertical="top" wrapText="1"/>
    </xf>
    <xf numFmtId="0" fontId="9" fillId="4" borderId="13" xfId="1" applyNumberFormat="1" applyFont="1" applyFill="1" applyBorder="1" applyAlignment="1">
      <alignment vertical="top"/>
    </xf>
    <xf numFmtId="0" fontId="4" fillId="0" borderId="13" xfId="1" applyNumberFormat="1" applyFont="1" applyBorder="1" applyAlignment="1">
      <alignment vertical="top"/>
    </xf>
    <xf numFmtId="0" fontId="3" fillId="0" borderId="12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3" fillId="5" borderId="12" xfId="0" applyFont="1" applyFill="1" applyBorder="1" applyAlignment="1">
      <alignment vertical="top"/>
    </xf>
    <xf numFmtId="0" fontId="3" fillId="5" borderId="13" xfId="0" applyFont="1" applyFill="1" applyBorder="1" applyAlignment="1">
      <alignment vertical="top" wrapText="1"/>
    </xf>
    <xf numFmtId="0" fontId="4" fillId="0" borderId="12" xfId="0" applyFont="1" applyBorder="1" applyAlignment="1">
      <alignment vertical="top"/>
    </xf>
    <xf numFmtId="0" fontId="12" fillId="0" borderId="13" xfId="0" applyFont="1" applyBorder="1" applyAlignment="1">
      <alignment vertical="top" wrapText="1"/>
    </xf>
    <xf numFmtId="0" fontId="4" fillId="0" borderId="0" xfId="2" applyNumberFormat="1" applyFont="1" applyFill="1" applyAlignment="1">
      <alignment vertical="top"/>
    </xf>
    <xf numFmtId="0" fontId="3" fillId="0" borderId="0" xfId="2" applyNumberFormat="1" applyFont="1" applyAlignment="1">
      <alignment vertical="top"/>
    </xf>
    <xf numFmtId="0" fontId="4" fillId="0" borderId="15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43" fontId="11" fillId="0" borderId="13" xfId="1" applyFont="1" applyBorder="1" applyAlignment="1">
      <alignment vertical="top" shrinkToFit="1"/>
    </xf>
    <xf numFmtId="43" fontId="10" fillId="0" borderId="13" xfId="1" applyFont="1" applyBorder="1" applyAlignment="1">
      <alignment vertical="top" wrapText="1"/>
    </xf>
    <xf numFmtId="0" fontId="4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9" fillId="4" borderId="13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4" fillId="5" borderId="13" xfId="0" applyFont="1" applyFill="1" applyBorder="1" applyAlignment="1">
      <alignment horizontal="center" vertical="top" wrapText="1"/>
    </xf>
    <xf numFmtId="0" fontId="4" fillId="0" borderId="13" xfId="1" applyNumberFormat="1" applyFont="1" applyFill="1" applyBorder="1" applyAlignment="1" applyProtection="1">
      <alignment horizontal="center" vertical="top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43" fontId="4" fillId="0" borderId="16" xfId="1" applyFont="1" applyBorder="1" applyAlignment="1">
      <alignment vertical="top"/>
    </xf>
    <xf numFmtId="43" fontId="4" fillId="0" borderId="17" xfId="1" applyFont="1" applyBorder="1" applyAlignment="1">
      <alignment vertical="top"/>
    </xf>
    <xf numFmtId="43" fontId="4" fillId="0" borderId="16" xfId="1" applyFont="1" applyFill="1" applyBorder="1" applyAlignment="1">
      <alignment vertical="top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4" fillId="0" borderId="18" xfId="0" applyFont="1" applyBorder="1" applyAlignment="1">
      <alignment vertical="top"/>
    </xf>
    <xf numFmtId="0" fontId="4" fillId="0" borderId="15" xfId="0" applyFont="1" applyBorder="1" applyAlignment="1">
      <alignment horizontal="center" vertical="top" wrapText="1"/>
    </xf>
    <xf numFmtId="43" fontId="15" fillId="0" borderId="13" xfId="1" applyFont="1" applyBorder="1" applyAlignment="1">
      <alignment vertical="top"/>
    </xf>
    <xf numFmtId="0" fontId="15" fillId="0" borderId="13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12" xfId="0" applyFont="1" applyBorder="1" applyAlignment="1">
      <alignment vertical="top"/>
    </xf>
    <xf numFmtId="0" fontId="15" fillId="0" borderId="13" xfId="0" applyFont="1" applyBorder="1" applyAlignment="1">
      <alignment horizontal="center" vertical="top" wrapText="1"/>
    </xf>
    <xf numFmtId="0" fontId="15" fillId="0" borderId="12" xfId="1" applyNumberFormat="1" applyFont="1" applyFill="1" applyBorder="1" applyAlignment="1" applyProtection="1">
      <alignment vertical="top" wrapText="1"/>
    </xf>
    <xf numFmtId="0" fontId="15" fillId="0" borderId="13" xfId="1" applyNumberFormat="1" applyFont="1" applyFill="1" applyBorder="1" applyAlignment="1" applyProtection="1">
      <alignment vertical="top" wrapText="1"/>
    </xf>
    <xf numFmtId="43" fontId="15" fillId="0" borderId="13" xfId="1" applyFont="1" applyFill="1" applyBorder="1" applyAlignment="1" applyProtection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8" fillId="0" borderId="7" xfId="0" applyFont="1" applyBorder="1" applyAlignment="1">
      <alignment vertical="top"/>
    </xf>
    <xf numFmtId="0" fontId="3" fillId="2" borderId="0" xfId="0" applyFont="1" applyFill="1" applyAlignment="1">
      <alignment horizontal="left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199737</xdr:colOff>
      <xdr:row>1</xdr:row>
      <xdr:rowOff>42142</xdr:rowOff>
    </xdr:from>
    <xdr:to>
      <xdr:col>2</xdr:col>
      <xdr:colOff>8659</xdr:colOff>
      <xdr:row>4</xdr:row>
      <xdr:rowOff>8624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C02735FE-2FE7-4ADD-A6E0-F3DC4D9F6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60" y="94097"/>
          <a:ext cx="588240" cy="399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0CE47-93B8-4B14-AA41-0EE652A4C98F}">
  <sheetPr>
    <pageSetUpPr fitToPage="1"/>
  </sheetPr>
  <dimension ref="B1:X249"/>
  <sheetViews>
    <sheetView showGridLines="0" tabSelected="1" topLeftCell="A109" zoomScale="110" zoomScaleNormal="110" zoomScaleSheetLayoutView="120" workbookViewId="0">
      <selection activeCell="C108" sqref="C108"/>
    </sheetView>
  </sheetViews>
  <sheetFormatPr defaultRowHeight="11.25" x14ac:dyDescent="0.25"/>
  <cols>
    <col min="1" max="1" width="2.42578125" style="23" customWidth="1"/>
    <col min="2" max="2" width="11.7109375" style="23" customWidth="1"/>
    <col min="3" max="3" width="63.42578125" style="60" customWidth="1"/>
    <col min="4" max="4" width="6.140625" style="60" customWidth="1"/>
    <col min="5" max="5" width="9.28515625" style="23" customWidth="1"/>
    <col min="6" max="6" width="10.5703125" style="23" customWidth="1"/>
    <col min="7" max="7" width="12.140625" style="23" customWidth="1"/>
    <col min="8" max="8" width="16.28515625" style="23" customWidth="1"/>
    <col min="9" max="9" width="12.140625" style="23" customWidth="1"/>
    <col min="10" max="10" width="13.140625" style="23" customWidth="1"/>
    <col min="11" max="11" width="2.28515625" style="23" customWidth="1"/>
    <col min="12" max="12" width="3.28515625" style="23" customWidth="1"/>
    <col min="13" max="13" width="11.28515625" style="23" customWidth="1"/>
    <col min="14" max="15" width="10" style="23" bestFit="1" customWidth="1"/>
    <col min="16" max="16" width="10" style="23" customWidth="1"/>
    <col min="17" max="17" width="10.85546875" style="23" bestFit="1" customWidth="1"/>
    <col min="18" max="22" width="9.140625" style="23"/>
    <col min="23" max="23" width="10.7109375" style="23" bestFit="1" customWidth="1"/>
    <col min="24" max="24" width="12.5703125" style="23" bestFit="1" customWidth="1"/>
    <col min="25" max="16384" width="9.140625" style="23"/>
  </cols>
  <sheetData>
    <row r="1" spans="2:14" ht="3.75" customHeight="1" x14ac:dyDescent="0.25">
      <c r="B1" s="61"/>
      <c r="C1" s="62"/>
      <c r="D1" s="62"/>
      <c r="E1" s="21"/>
      <c r="F1" s="21"/>
      <c r="G1" s="21"/>
      <c r="H1" s="21"/>
      <c r="I1" s="21"/>
      <c r="J1" s="22"/>
    </row>
    <row r="2" spans="2:14" ht="15" customHeight="1" x14ac:dyDescent="0.25">
      <c r="B2" s="25"/>
      <c r="C2" s="94" t="s">
        <v>0</v>
      </c>
      <c r="D2" s="80"/>
      <c r="F2" s="99" t="s">
        <v>369</v>
      </c>
      <c r="G2" s="99"/>
      <c r="H2" s="99"/>
      <c r="I2" s="81" t="s">
        <v>363</v>
      </c>
      <c r="J2" s="26"/>
      <c r="L2" s="24"/>
    </row>
    <row r="3" spans="2:14" ht="9.75" customHeight="1" x14ac:dyDescent="0.25">
      <c r="B3" s="25"/>
      <c r="C3" s="94"/>
      <c r="D3" s="80"/>
      <c r="E3" s="82" t="s">
        <v>1</v>
      </c>
      <c r="F3" s="96" t="s">
        <v>366</v>
      </c>
      <c r="G3" s="96"/>
      <c r="H3" s="96"/>
      <c r="I3" s="83" t="s">
        <v>364</v>
      </c>
      <c r="J3" s="26"/>
    </row>
    <row r="4" spans="2:14" ht="9.75" customHeight="1" x14ac:dyDescent="0.25">
      <c r="B4" s="25"/>
      <c r="C4" s="94"/>
      <c r="D4" s="80"/>
      <c r="E4" s="82" t="s">
        <v>2</v>
      </c>
      <c r="F4" s="97" t="s">
        <v>3</v>
      </c>
      <c r="G4" s="97"/>
      <c r="H4" s="97"/>
      <c r="I4" s="83" t="s">
        <v>365</v>
      </c>
      <c r="J4" s="26"/>
      <c r="L4" s="27"/>
    </row>
    <row r="5" spans="2:14" ht="9.75" customHeight="1" x14ac:dyDescent="0.25">
      <c r="B5" s="28"/>
      <c r="C5" s="95"/>
      <c r="D5" s="29"/>
      <c r="E5" s="30" t="s">
        <v>4</v>
      </c>
      <c r="F5" s="98"/>
      <c r="G5" s="98"/>
      <c r="H5" s="98"/>
      <c r="I5" s="31"/>
      <c r="J5" s="32"/>
      <c r="L5" s="33"/>
    </row>
    <row r="6" spans="2:14" s="33" customFormat="1" x14ac:dyDescent="0.25">
      <c r="B6" s="34" t="s">
        <v>5</v>
      </c>
      <c r="C6" s="35" t="s">
        <v>6</v>
      </c>
      <c r="D6" s="76" t="s">
        <v>7</v>
      </c>
      <c r="E6" s="72" t="s">
        <v>8</v>
      </c>
      <c r="F6" s="72" t="s">
        <v>9</v>
      </c>
      <c r="G6" s="72" t="s">
        <v>10</v>
      </c>
      <c r="H6" s="72" t="s">
        <v>9</v>
      </c>
      <c r="I6" s="72" t="s">
        <v>10</v>
      </c>
      <c r="J6" s="73" t="s">
        <v>11</v>
      </c>
    </row>
    <row r="7" spans="2:14" s="33" customFormat="1" x14ac:dyDescent="0.25">
      <c r="B7" s="36"/>
      <c r="C7" s="37"/>
      <c r="D7" s="38"/>
      <c r="E7" s="38"/>
      <c r="F7" s="74" t="s">
        <v>12</v>
      </c>
      <c r="G7" s="74" t="s">
        <v>13</v>
      </c>
      <c r="H7" s="74" t="s">
        <v>14</v>
      </c>
      <c r="I7" s="74" t="s">
        <v>15</v>
      </c>
      <c r="J7" s="75" t="s">
        <v>16</v>
      </c>
    </row>
    <row r="8" spans="2:14" s="33" customFormat="1" x14ac:dyDescent="0.25">
      <c r="B8" s="36"/>
      <c r="C8" s="37"/>
      <c r="D8" s="37"/>
      <c r="E8" s="38"/>
      <c r="F8" s="38"/>
      <c r="G8" s="38"/>
      <c r="H8" s="38"/>
      <c r="I8" s="38"/>
      <c r="J8" s="39"/>
    </row>
    <row r="9" spans="2:14" s="33" customFormat="1" x14ac:dyDescent="0.25">
      <c r="B9" s="40"/>
      <c r="C9" s="41" t="s">
        <v>16</v>
      </c>
      <c r="D9" s="41"/>
      <c r="E9" s="42"/>
      <c r="F9" s="1"/>
      <c r="G9" s="1">
        <f>G11+G80+G233</f>
        <v>0</v>
      </c>
      <c r="H9" s="1"/>
      <c r="I9" s="1">
        <f>I11+I80+I233</f>
        <v>0</v>
      </c>
      <c r="J9" s="2">
        <f>J11+J80+J233</f>
        <v>0</v>
      </c>
    </row>
    <row r="10" spans="2:14" s="33" customFormat="1" x14ac:dyDescent="0.25">
      <c r="B10" s="36"/>
      <c r="C10" s="37"/>
      <c r="D10" s="37"/>
      <c r="E10" s="43"/>
      <c r="F10" s="3"/>
      <c r="G10" s="3"/>
      <c r="H10" s="3"/>
      <c r="I10" s="3"/>
      <c r="J10" s="4"/>
    </row>
    <row r="11" spans="2:14" s="33" customFormat="1" ht="13.5" customHeight="1" x14ac:dyDescent="0.25">
      <c r="B11" s="45" t="s">
        <v>17</v>
      </c>
      <c r="C11" s="46" t="s">
        <v>18</v>
      </c>
      <c r="D11" s="46"/>
      <c r="E11" s="47"/>
      <c r="F11" s="5"/>
      <c r="G11" s="5">
        <f>SUM(G14:G79)</f>
        <v>0</v>
      </c>
      <c r="H11" s="5"/>
      <c r="I11" s="5">
        <f>SUM(I14:I79)</f>
        <v>0</v>
      </c>
      <c r="J11" s="6">
        <f>SUM(J14:J79)</f>
        <v>0</v>
      </c>
      <c r="N11" s="23"/>
    </row>
    <row r="12" spans="2:14" s="33" customFormat="1" x14ac:dyDescent="0.25">
      <c r="B12" s="36"/>
      <c r="C12" s="37"/>
      <c r="D12" s="37"/>
      <c r="E12" s="43"/>
      <c r="F12" s="7"/>
      <c r="G12" s="3"/>
      <c r="H12" s="7"/>
      <c r="I12" s="3"/>
      <c r="J12" s="4"/>
    </row>
    <row r="13" spans="2:14" s="33" customFormat="1" ht="56.25" x14ac:dyDescent="0.25">
      <c r="B13" s="49" t="s">
        <v>19</v>
      </c>
      <c r="C13" s="37" t="s">
        <v>20</v>
      </c>
      <c r="D13" s="50"/>
      <c r="E13" s="50"/>
      <c r="F13" s="48"/>
      <c r="G13" s="43"/>
      <c r="H13" s="48"/>
      <c r="I13" s="43"/>
      <c r="J13" s="44"/>
    </row>
    <row r="14" spans="2:14" s="33" customFormat="1" x14ac:dyDescent="0.25">
      <c r="B14" s="51" t="s">
        <v>21</v>
      </c>
      <c r="C14" s="52" t="s">
        <v>22</v>
      </c>
      <c r="D14" s="65" t="s">
        <v>23</v>
      </c>
      <c r="E14" s="63">
        <v>20</v>
      </c>
      <c r="F14" s="7"/>
      <c r="G14" s="7">
        <f t="shared" ref="G14:G50" si="0">E14*F14</f>
        <v>0</v>
      </c>
      <c r="H14" s="7"/>
      <c r="I14" s="7">
        <f>H14*E14</f>
        <v>0</v>
      </c>
      <c r="J14" s="8">
        <f>I14+G14</f>
        <v>0</v>
      </c>
    </row>
    <row r="15" spans="2:14" s="33" customFormat="1" x14ac:dyDescent="0.25">
      <c r="B15" s="51" t="s">
        <v>24</v>
      </c>
      <c r="C15" s="52" t="s">
        <v>25</v>
      </c>
      <c r="D15" s="65" t="s">
        <v>23</v>
      </c>
      <c r="E15" s="63">
        <v>10</v>
      </c>
      <c r="F15" s="7"/>
      <c r="G15" s="7">
        <f t="shared" si="0"/>
        <v>0</v>
      </c>
      <c r="H15" s="7"/>
      <c r="I15" s="7">
        <f t="shared" ref="I15:I50" si="1">H15*E15</f>
        <v>0</v>
      </c>
      <c r="J15" s="8">
        <f t="shared" ref="J15:J50" si="2">I15+G15</f>
        <v>0</v>
      </c>
    </row>
    <row r="16" spans="2:14" s="33" customFormat="1" x14ac:dyDescent="0.25">
      <c r="B16" s="51" t="s">
        <v>26</v>
      </c>
      <c r="C16" s="52" t="s">
        <v>27</v>
      </c>
      <c r="D16" s="65" t="s">
        <v>23</v>
      </c>
      <c r="E16" s="63">
        <v>30</v>
      </c>
      <c r="F16" s="7"/>
      <c r="G16" s="7">
        <f t="shared" si="0"/>
        <v>0</v>
      </c>
      <c r="H16" s="7"/>
      <c r="I16" s="7">
        <f t="shared" si="1"/>
        <v>0</v>
      </c>
      <c r="J16" s="8">
        <f t="shared" si="2"/>
        <v>0</v>
      </c>
    </row>
    <row r="17" spans="2:10" s="33" customFormat="1" x14ac:dyDescent="0.25">
      <c r="B17" s="51" t="s">
        <v>28</v>
      </c>
      <c r="C17" s="52" t="s">
        <v>29</v>
      </c>
      <c r="D17" s="65" t="s">
        <v>23</v>
      </c>
      <c r="E17" s="63">
        <v>75</v>
      </c>
      <c r="F17" s="7"/>
      <c r="G17" s="7">
        <f t="shared" si="0"/>
        <v>0</v>
      </c>
      <c r="H17" s="7"/>
      <c r="I17" s="7">
        <f t="shared" si="1"/>
        <v>0</v>
      </c>
      <c r="J17" s="8">
        <f t="shared" si="2"/>
        <v>0</v>
      </c>
    </row>
    <row r="18" spans="2:10" s="33" customFormat="1" x14ac:dyDescent="0.25">
      <c r="B18" s="36"/>
      <c r="C18" s="37"/>
      <c r="D18" s="66"/>
      <c r="E18" s="3"/>
      <c r="F18" s="7"/>
      <c r="G18" s="7">
        <f t="shared" si="0"/>
        <v>0</v>
      </c>
      <c r="H18" s="7"/>
      <c r="I18" s="7">
        <f t="shared" si="1"/>
        <v>0</v>
      </c>
      <c r="J18" s="8">
        <f t="shared" si="2"/>
        <v>0</v>
      </c>
    </row>
    <row r="19" spans="2:10" s="33" customFormat="1" ht="101.25" x14ac:dyDescent="0.25">
      <c r="B19" s="49" t="s">
        <v>30</v>
      </c>
      <c r="C19" s="37" t="s">
        <v>31</v>
      </c>
      <c r="D19" s="67"/>
      <c r="E19" s="64"/>
      <c r="F19" s="7"/>
      <c r="G19" s="7">
        <f t="shared" si="0"/>
        <v>0</v>
      </c>
      <c r="H19" s="7"/>
      <c r="I19" s="7">
        <f t="shared" si="1"/>
        <v>0</v>
      </c>
      <c r="J19" s="8">
        <f t="shared" si="2"/>
        <v>0</v>
      </c>
    </row>
    <row r="20" spans="2:10" s="33" customFormat="1" x14ac:dyDescent="0.25">
      <c r="B20" s="51" t="s">
        <v>32</v>
      </c>
      <c r="C20" s="52" t="s">
        <v>33</v>
      </c>
      <c r="D20" s="65" t="s">
        <v>34</v>
      </c>
      <c r="E20" s="63">
        <v>4</v>
      </c>
      <c r="F20" s="7"/>
      <c r="G20" s="7">
        <f t="shared" si="0"/>
        <v>0</v>
      </c>
      <c r="H20" s="7"/>
      <c r="I20" s="7">
        <f t="shared" si="1"/>
        <v>0</v>
      </c>
      <c r="J20" s="8">
        <f t="shared" si="2"/>
        <v>0</v>
      </c>
    </row>
    <row r="21" spans="2:10" s="33" customFormat="1" x14ac:dyDescent="0.25">
      <c r="B21" s="51" t="s">
        <v>35</v>
      </c>
      <c r="C21" s="52" t="s">
        <v>36</v>
      </c>
      <c r="D21" s="65" t="s">
        <v>34</v>
      </c>
      <c r="E21" s="63">
        <v>30</v>
      </c>
      <c r="F21" s="7"/>
      <c r="G21" s="7">
        <f t="shared" si="0"/>
        <v>0</v>
      </c>
      <c r="H21" s="7"/>
      <c r="I21" s="7">
        <f t="shared" si="1"/>
        <v>0</v>
      </c>
      <c r="J21" s="8">
        <f t="shared" si="2"/>
        <v>0</v>
      </c>
    </row>
    <row r="22" spans="2:10" s="33" customFormat="1" x14ac:dyDescent="0.25">
      <c r="B22" s="51" t="s">
        <v>37</v>
      </c>
      <c r="C22" s="52" t="s">
        <v>22</v>
      </c>
      <c r="D22" s="65" t="s">
        <v>34</v>
      </c>
      <c r="E22" s="63">
        <v>70</v>
      </c>
      <c r="F22" s="7"/>
      <c r="G22" s="7">
        <f t="shared" si="0"/>
        <v>0</v>
      </c>
      <c r="H22" s="7"/>
      <c r="I22" s="7">
        <f t="shared" si="1"/>
        <v>0</v>
      </c>
      <c r="J22" s="8">
        <f t="shared" si="2"/>
        <v>0</v>
      </c>
    </row>
    <row r="23" spans="2:10" s="33" customFormat="1" x14ac:dyDescent="0.25">
      <c r="B23" s="51" t="s">
        <v>38</v>
      </c>
      <c r="C23" s="52" t="s">
        <v>25</v>
      </c>
      <c r="D23" s="65" t="s">
        <v>34</v>
      </c>
      <c r="E23" s="63">
        <v>20</v>
      </c>
      <c r="F23" s="7"/>
      <c r="G23" s="7">
        <f t="shared" si="0"/>
        <v>0</v>
      </c>
      <c r="H23" s="7"/>
      <c r="I23" s="7">
        <f t="shared" si="1"/>
        <v>0</v>
      </c>
      <c r="J23" s="8">
        <f t="shared" si="2"/>
        <v>0</v>
      </c>
    </row>
    <row r="24" spans="2:10" s="33" customFormat="1" x14ac:dyDescent="0.25">
      <c r="B24" s="51" t="s">
        <v>39</v>
      </c>
      <c r="C24" s="52" t="s">
        <v>27</v>
      </c>
      <c r="D24" s="65" t="s">
        <v>34</v>
      </c>
      <c r="E24" s="63">
        <v>50</v>
      </c>
      <c r="F24" s="7"/>
      <c r="G24" s="7">
        <f t="shared" si="0"/>
        <v>0</v>
      </c>
      <c r="H24" s="7"/>
      <c r="I24" s="7">
        <f t="shared" si="1"/>
        <v>0</v>
      </c>
      <c r="J24" s="8">
        <f t="shared" si="2"/>
        <v>0</v>
      </c>
    </row>
    <row r="25" spans="2:10" s="33" customFormat="1" x14ac:dyDescent="0.25">
      <c r="B25" s="51" t="s">
        <v>40</v>
      </c>
      <c r="C25" s="52" t="s">
        <v>29</v>
      </c>
      <c r="D25" s="65" t="s">
        <v>34</v>
      </c>
      <c r="E25" s="63">
        <v>142</v>
      </c>
      <c r="F25" s="7"/>
      <c r="G25" s="7">
        <f t="shared" si="0"/>
        <v>0</v>
      </c>
      <c r="H25" s="7"/>
      <c r="I25" s="7">
        <f t="shared" si="1"/>
        <v>0</v>
      </c>
      <c r="J25" s="8">
        <f t="shared" si="2"/>
        <v>0</v>
      </c>
    </row>
    <row r="26" spans="2:10" s="33" customFormat="1" x14ac:dyDescent="0.25">
      <c r="B26" s="51"/>
      <c r="C26" s="52"/>
      <c r="D26" s="65"/>
      <c r="E26" s="7"/>
      <c r="F26" s="7"/>
      <c r="G26" s="7"/>
      <c r="H26" s="7"/>
      <c r="I26" s="7"/>
      <c r="J26" s="8"/>
    </row>
    <row r="27" spans="2:10" s="33" customFormat="1" ht="56.25" x14ac:dyDescent="0.25">
      <c r="B27" s="49" t="s">
        <v>41</v>
      </c>
      <c r="C27" s="37" t="s">
        <v>42</v>
      </c>
      <c r="D27" s="67"/>
      <c r="E27" s="7"/>
      <c r="F27" s="7"/>
      <c r="G27" s="7">
        <f t="shared" si="0"/>
        <v>0</v>
      </c>
      <c r="H27" s="7"/>
      <c r="I27" s="7">
        <f t="shared" si="1"/>
        <v>0</v>
      </c>
      <c r="J27" s="8">
        <f t="shared" si="2"/>
        <v>0</v>
      </c>
    </row>
    <row r="28" spans="2:10" s="33" customFormat="1" x14ac:dyDescent="0.25">
      <c r="B28" s="51" t="s">
        <v>43</v>
      </c>
      <c r="C28" s="52" t="s">
        <v>44</v>
      </c>
      <c r="D28" s="65" t="s">
        <v>23</v>
      </c>
      <c r="E28" s="7">
        <v>20</v>
      </c>
      <c r="F28" s="7"/>
      <c r="G28" s="7">
        <f t="shared" si="0"/>
        <v>0</v>
      </c>
      <c r="H28" s="7"/>
      <c r="I28" s="7">
        <f t="shared" si="1"/>
        <v>0</v>
      </c>
      <c r="J28" s="8">
        <f t="shared" si="2"/>
        <v>0</v>
      </c>
    </row>
    <row r="29" spans="2:10" s="33" customFormat="1" x14ac:dyDescent="0.25">
      <c r="B29" s="51" t="s">
        <v>45</v>
      </c>
      <c r="C29" s="52" t="s">
        <v>46</v>
      </c>
      <c r="D29" s="65" t="s">
        <v>23</v>
      </c>
      <c r="E29" s="7">
        <v>10</v>
      </c>
      <c r="F29" s="7"/>
      <c r="G29" s="7">
        <f t="shared" si="0"/>
        <v>0</v>
      </c>
      <c r="H29" s="7"/>
      <c r="I29" s="7">
        <f t="shared" si="1"/>
        <v>0</v>
      </c>
      <c r="J29" s="8">
        <f t="shared" si="2"/>
        <v>0</v>
      </c>
    </row>
    <row r="30" spans="2:10" s="33" customFormat="1" x14ac:dyDescent="0.25">
      <c r="B30" s="51" t="s">
        <v>47</v>
      </c>
      <c r="C30" s="52" t="s">
        <v>48</v>
      </c>
      <c r="D30" s="65" t="s">
        <v>23</v>
      </c>
      <c r="E30" s="7">
        <v>920</v>
      </c>
      <c r="F30" s="7"/>
      <c r="G30" s="7">
        <f t="shared" si="0"/>
        <v>0</v>
      </c>
      <c r="H30" s="7"/>
      <c r="I30" s="7">
        <f t="shared" si="1"/>
        <v>0</v>
      </c>
      <c r="J30" s="8">
        <f t="shared" si="2"/>
        <v>0</v>
      </c>
    </row>
    <row r="31" spans="2:10" s="33" customFormat="1" x14ac:dyDescent="0.25">
      <c r="B31" s="51" t="s">
        <v>49</v>
      </c>
      <c r="C31" s="52" t="s">
        <v>50</v>
      </c>
      <c r="D31" s="65" t="s">
        <v>23</v>
      </c>
      <c r="E31" s="7">
        <v>310</v>
      </c>
      <c r="F31" s="7"/>
      <c r="G31" s="7">
        <f t="shared" si="0"/>
        <v>0</v>
      </c>
      <c r="H31" s="7"/>
      <c r="I31" s="7">
        <f t="shared" si="1"/>
        <v>0</v>
      </c>
      <c r="J31" s="8">
        <f t="shared" si="2"/>
        <v>0</v>
      </c>
    </row>
    <row r="32" spans="2:10" s="33" customFormat="1" x14ac:dyDescent="0.25">
      <c r="B32" s="51" t="s">
        <v>51</v>
      </c>
      <c r="C32" s="52" t="s">
        <v>52</v>
      </c>
      <c r="D32" s="65" t="s">
        <v>23</v>
      </c>
      <c r="E32" s="7">
        <v>460</v>
      </c>
      <c r="F32" s="7"/>
      <c r="G32" s="7">
        <f t="shared" si="0"/>
        <v>0</v>
      </c>
      <c r="H32" s="7"/>
      <c r="I32" s="7">
        <f t="shared" si="1"/>
        <v>0</v>
      </c>
      <c r="J32" s="8">
        <f t="shared" si="2"/>
        <v>0</v>
      </c>
    </row>
    <row r="33" spans="2:10" s="33" customFormat="1" x14ac:dyDescent="0.25">
      <c r="B33" s="51" t="s">
        <v>53</v>
      </c>
      <c r="C33" s="52" t="s">
        <v>54</v>
      </c>
      <c r="D33" s="65" t="s">
        <v>23</v>
      </c>
      <c r="E33" s="7">
        <v>160</v>
      </c>
      <c r="F33" s="7"/>
      <c r="G33" s="7">
        <f t="shared" si="0"/>
        <v>0</v>
      </c>
      <c r="H33" s="7"/>
      <c r="I33" s="7">
        <f t="shared" si="1"/>
        <v>0</v>
      </c>
      <c r="J33" s="8">
        <f t="shared" si="2"/>
        <v>0</v>
      </c>
    </row>
    <row r="34" spans="2:10" s="33" customFormat="1" x14ac:dyDescent="0.25">
      <c r="B34" s="51" t="s">
        <v>55</v>
      </c>
      <c r="C34" s="52" t="s">
        <v>56</v>
      </c>
      <c r="D34" s="65" t="s">
        <v>23</v>
      </c>
      <c r="E34" s="7">
        <v>165</v>
      </c>
      <c r="F34" s="7"/>
      <c r="G34" s="7">
        <f t="shared" si="0"/>
        <v>0</v>
      </c>
      <c r="H34" s="7"/>
      <c r="I34" s="7">
        <f t="shared" si="1"/>
        <v>0</v>
      </c>
      <c r="J34" s="8">
        <f t="shared" si="2"/>
        <v>0</v>
      </c>
    </row>
    <row r="35" spans="2:10" s="33" customFormat="1" x14ac:dyDescent="0.25">
      <c r="B35" s="51" t="s">
        <v>57</v>
      </c>
      <c r="C35" s="52" t="s">
        <v>58</v>
      </c>
      <c r="D35" s="65" t="s">
        <v>23</v>
      </c>
      <c r="E35" s="7">
        <v>55</v>
      </c>
      <c r="F35" s="7"/>
      <c r="G35" s="7">
        <f t="shared" si="0"/>
        <v>0</v>
      </c>
      <c r="H35" s="7"/>
      <c r="I35" s="7">
        <f t="shared" si="1"/>
        <v>0</v>
      </c>
      <c r="J35" s="8">
        <f t="shared" si="2"/>
        <v>0</v>
      </c>
    </row>
    <row r="36" spans="2:10" s="33" customFormat="1" x14ac:dyDescent="0.25">
      <c r="B36" s="51" t="s">
        <v>59</v>
      </c>
      <c r="C36" s="52" t="s">
        <v>60</v>
      </c>
      <c r="D36" s="65" t="s">
        <v>23</v>
      </c>
      <c r="E36" s="7">
        <v>150</v>
      </c>
      <c r="F36" s="7"/>
      <c r="G36" s="7">
        <f t="shared" si="0"/>
        <v>0</v>
      </c>
      <c r="H36" s="7"/>
      <c r="I36" s="7">
        <f t="shared" si="1"/>
        <v>0</v>
      </c>
      <c r="J36" s="8">
        <f t="shared" si="2"/>
        <v>0</v>
      </c>
    </row>
    <row r="37" spans="2:10" s="33" customFormat="1" x14ac:dyDescent="0.25">
      <c r="B37" s="51" t="s">
        <v>61</v>
      </c>
      <c r="C37" s="52" t="s">
        <v>62</v>
      </c>
      <c r="D37" s="65" t="s">
        <v>23</v>
      </c>
      <c r="E37" s="7">
        <v>115</v>
      </c>
      <c r="F37" s="7"/>
      <c r="G37" s="7">
        <f t="shared" si="0"/>
        <v>0</v>
      </c>
      <c r="H37" s="7"/>
      <c r="I37" s="7">
        <f t="shared" si="1"/>
        <v>0</v>
      </c>
      <c r="J37" s="8">
        <f t="shared" si="2"/>
        <v>0</v>
      </c>
    </row>
    <row r="38" spans="2:10" s="33" customFormat="1" x14ac:dyDescent="0.25">
      <c r="B38" s="51" t="s">
        <v>63</v>
      </c>
      <c r="C38" s="52" t="s">
        <v>64</v>
      </c>
      <c r="D38" s="65" t="s">
        <v>23</v>
      </c>
      <c r="E38" s="7">
        <v>30</v>
      </c>
      <c r="F38" s="7"/>
      <c r="G38" s="7">
        <f t="shared" si="0"/>
        <v>0</v>
      </c>
      <c r="H38" s="7"/>
      <c r="I38" s="7">
        <f t="shared" si="1"/>
        <v>0</v>
      </c>
      <c r="J38" s="8">
        <f t="shared" si="2"/>
        <v>0</v>
      </c>
    </row>
    <row r="39" spans="2:10" s="33" customFormat="1" x14ac:dyDescent="0.25">
      <c r="B39" s="51" t="s">
        <v>65</v>
      </c>
      <c r="C39" s="52" t="s">
        <v>66</v>
      </c>
      <c r="D39" s="65" t="s">
        <v>23</v>
      </c>
      <c r="E39" s="7">
        <v>200</v>
      </c>
      <c r="F39" s="7"/>
      <c r="G39" s="7">
        <f t="shared" si="0"/>
        <v>0</v>
      </c>
      <c r="H39" s="7"/>
      <c r="I39" s="7">
        <f t="shared" si="1"/>
        <v>0</v>
      </c>
      <c r="J39" s="8">
        <f t="shared" si="2"/>
        <v>0</v>
      </c>
    </row>
    <row r="40" spans="2:10" s="33" customFormat="1" x14ac:dyDescent="0.25">
      <c r="B40" s="51" t="s">
        <v>67</v>
      </c>
      <c r="C40" s="52" t="s">
        <v>68</v>
      </c>
      <c r="D40" s="65" t="s">
        <v>23</v>
      </c>
      <c r="E40" s="7">
        <v>180</v>
      </c>
      <c r="F40" s="7"/>
      <c r="G40" s="7">
        <f t="shared" si="0"/>
        <v>0</v>
      </c>
      <c r="H40" s="7"/>
      <c r="I40" s="7">
        <f t="shared" si="1"/>
        <v>0</v>
      </c>
      <c r="J40" s="8">
        <f t="shared" si="2"/>
        <v>0</v>
      </c>
    </row>
    <row r="41" spans="2:10" s="33" customFormat="1" x14ac:dyDescent="0.25">
      <c r="B41" s="51" t="s">
        <v>69</v>
      </c>
      <c r="C41" s="52" t="s">
        <v>70</v>
      </c>
      <c r="D41" s="65" t="s">
        <v>23</v>
      </c>
      <c r="E41" s="7">
        <v>115</v>
      </c>
      <c r="F41" s="7"/>
      <c r="G41" s="7">
        <f t="shared" si="0"/>
        <v>0</v>
      </c>
      <c r="H41" s="7"/>
      <c r="I41" s="7">
        <f t="shared" si="1"/>
        <v>0</v>
      </c>
      <c r="J41" s="8">
        <f t="shared" si="2"/>
        <v>0</v>
      </c>
    </row>
    <row r="42" spans="2:10" s="33" customFormat="1" x14ac:dyDescent="0.25">
      <c r="B42" s="51" t="s">
        <v>71</v>
      </c>
      <c r="C42" s="52" t="s">
        <v>72</v>
      </c>
      <c r="D42" s="65" t="s">
        <v>23</v>
      </c>
      <c r="E42" s="7">
        <v>5</v>
      </c>
      <c r="F42" s="7"/>
      <c r="G42" s="7">
        <f t="shared" si="0"/>
        <v>0</v>
      </c>
      <c r="H42" s="7"/>
      <c r="I42" s="7">
        <f t="shared" si="1"/>
        <v>0</v>
      </c>
      <c r="J42" s="8">
        <f t="shared" si="2"/>
        <v>0</v>
      </c>
    </row>
    <row r="43" spans="2:10" s="33" customFormat="1" x14ac:dyDescent="0.25">
      <c r="B43" s="51" t="s">
        <v>73</v>
      </c>
      <c r="C43" s="52" t="s">
        <v>74</v>
      </c>
      <c r="D43" s="65" t="s">
        <v>23</v>
      </c>
      <c r="E43" s="7">
        <v>550</v>
      </c>
      <c r="F43" s="7"/>
      <c r="G43" s="7">
        <f t="shared" si="0"/>
        <v>0</v>
      </c>
      <c r="H43" s="7"/>
      <c r="I43" s="7">
        <f t="shared" si="1"/>
        <v>0</v>
      </c>
      <c r="J43" s="8">
        <f t="shared" si="2"/>
        <v>0</v>
      </c>
    </row>
    <row r="44" spans="2:10" s="33" customFormat="1" x14ac:dyDescent="0.25">
      <c r="B44" s="51" t="s">
        <v>75</v>
      </c>
      <c r="C44" s="52" t="s">
        <v>76</v>
      </c>
      <c r="D44" s="65" t="s">
        <v>23</v>
      </c>
      <c r="E44" s="7">
        <v>70</v>
      </c>
      <c r="F44" s="7"/>
      <c r="G44" s="7">
        <f t="shared" si="0"/>
        <v>0</v>
      </c>
      <c r="H44" s="7"/>
      <c r="I44" s="7">
        <f t="shared" si="1"/>
        <v>0</v>
      </c>
      <c r="J44" s="8">
        <f t="shared" si="2"/>
        <v>0</v>
      </c>
    </row>
    <row r="45" spans="2:10" s="33" customFormat="1" x14ac:dyDescent="0.25">
      <c r="B45" s="51" t="s">
        <v>77</v>
      </c>
      <c r="C45" s="52" t="s">
        <v>78</v>
      </c>
      <c r="D45" s="65" t="s">
        <v>23</v>
      </c>
      <c r="E45" s="7">
        <v>20</v>
      </c>
      <c r="F45" s="7"/>
      <c r="G45" s="7">
        <f t="shared" si="0"/>
        <v>0</v>
      </c>
      <c r="H45" s="7"/>
      <c r="I45" s="7">
        <f t="shared" si="1"/>
        <v>0</v>
      </c>
      <c r="J45" s="8">
        <f t="shared" si="2"/>
        <v>0</v>
      </c>
    </row>
    <row r="46" spans="2:10" s="33" customFormat="1" x14ac:dyDescent="0.25">
      <c r="B46" s="51" t="s">
        <v>79</v>
      </c>
      <c r="C46" s="52" t="s">
        <v>80</v>
      </c>
      <c r="D46" s="65" t="s">
        <v>23</v>
      </c>
      <c r="E46" s="7">
        <v>210</v>
      </c>
      <c r="F46" s="7"/>
      <c r="G46" s="7">
        <f t="shared" si="0"/>
        <v>0</v>
      </c>
      <c r="H46" s="7"/>
      <c r="I46" s="7">
        <f t="shared" si="1"/>
        <v>0</v>
      </c>
      <c r="J46" s="8">
        <f t="shared" si="2"/>
        <v>0</v>
      </c>
    </row>
    <row r="47" spans="2:10" s="33" customFormat="1" x14ac:dyDescent="0.25">
      <c r="B47" s="51" t="s">
        <v>81</v>
      </c>
      <c r="C47" s="52" t="s">
        <v>82</v>
      </c>
      <c r="D47" s="65" t="s">
        <v>23</v>
      </c>
      <c r="E47" s="7">
        <v>220</v>
      </c>
      <c r="F47" s="7"/>
      <c r="G47" s="7">
        <f t="shared" si="0"/>
        <v>0</v>
      </c>
      <c r="H47" s="7"/>
      <c r="I47" s="7">
        <f t="shared" si="1"/>
        <v>0</v>
      </c>
      <c r="J47" s="8">
        <f t="shared" si="2"/>
        <v>0</v>
      </c>
    </row>
    <row r="48" spans="2:10" s="33" customFormat="1" x14ac:dyDescent="0.25">
      <c r="B48" s="51" t="s">
        <v>83</v>
      </c>
      <c r="C48" s="52" t="s">
        <v>84</v>
      </c>
      <c r="D48" s="65" t="s">
        <v>23</v>
      </c>
      <c r="E48" s="7">
        <v>270</v>
      </c>
      <c r="F48" s="7"/>
      <c r="G48" s="7">
        <f t="shared" si="0"/>
        <v>0</v>
      </c>
      <c r="H48" s="7"/>
      <c r="I48" s="7">
        <f t="shared" si="1"/>
        <v>0</v>
      </c>
      <c r="J48" s="8">
        <f t="shared" si="2"/>
        <v>0</v>
      </c>
    </row>
    <row r="49" spans="2:10" s="33" customFormat="1" x14ac:dyDescent="0.25">
      <c r="B49" s="51" t="s">
        <v>85</v>
      </c>
      <c r="C49" s="52" t="s">
        <v>86</v>
      </c>
      <c r="D49" s="65" t="s">
        <v>23</v>
      </c>
      <c r="E49" s="7">
        <v>620</v>
      </c>
      <c r="F49" s="7"/>
      <c r="G49" s="7">
        <f t="shared" si="0"/>
        <v>0</v>
      </c>
      <c r="H49" s="7"/>
      <c r="I49" s="7">
        <f t="shared" si="1"/>
        <v>0</v>
      </c>
      <c r="J49" s="8">
        <f t="shared" si="2"/>
        <v>0</v>
      </c>
    </row>
    <row r="50" spans="2:10" s="33" customFormat="1" x14ac:dyDescent="0.25">
      <c r="B50" s="51" t="s">
        <v>87</v>
      </c>
      <c r="C50" s="52" t="s">
        <v>88</v>
      </c>
      <c r="D50" s="65" t="s">
        <v>23</v>
      </c>
      <c r="E50" s="7">
        <v>800</v>
      </c>
      <c r="F50" s="7"/>
      <c r="G50" s="7">
        <f t="shared" si="0"/>
        <v>0</v>
      </c>
      <c r="H50" s="7"/>
      <c r="I50" s="7">
        <f t="shared" si="1"/>
        <v>0</v>
      </c>
      <c r="J50" s="8">
        <f t="shared" si="2"/>
        <v>0</v>
      </c>
    </row>
    <row r="51" spans="2:10" s="33" customFormat="1" x14ac:dyDescent="0.25">
      <c r="B51" s="51"/>
      <c r="C51" s="52"/>
      <c r="D51" s="65"/>
      <c r="E51" s="7"/>
      <c r="F51" s="7"/>
      <c r="G51" s="7"/>
      <c r="H51" s="7"/>
      <c r="I51" s="7"/>
      <c r="J51" s="8"/>
    </row>
    <row r="52" spans="2:10" s="33" customFormat="1" ht="83.25" customHeight="1" x14ac:dyDescent="0.25">
      <c r="B52" s="49" t="s">
        <v>89</v>
      </c>
      <c r="C52" s="37" t="s">
        <v>90</v>
      </c>
      <c r="D52" s="67"/>
      <c r="E52" s="7"/>
      <c r="F52" s="7"/>
      <c r="G52" s="7">
        <f t="shared" ref="G52:G77" si="3">E52*F52</f>
        <v>0</v>
      </c>
      <c r="H52" s="7"/>
      <c r="I52" s="7">
        <f t="shared" ref="I52:I77" si="4">H52*E52</f>
        <v>0</v>
      </c>
      <c r="J52" s="8">
        <f t="shared" ref="J52:J77" si="5">I52+G52</f>
        <v>0</v>
      </c>
    </row>
    <row r="53" spans="2:10" s="33" customFormat="1" x14ac:dyDescent="0.25">
      <c r="B53" s="51" t="s">
        <v>91</v>
      </c>
      <c r="C53" s="52" t="s">
        <v>92</v>
      </c>
      <c r="D53" s="65" t="s">
        <v>34</v>
      </c>
      <c r="E53" s="7">
        <v>22</v>
      </c>
      <c r="F53" s="7"/>
      <c r="G53" s="7">
        <f t="shared" si="3"/>
        <v>0</v>
      </c>
      <c r="H53" s="7"/>
      <c r="I53" s="7">
        <f t="shared" si="4"/>
        <v>0</v>
      </c>
      <c r="J53" s="8">
        <f t="shared" si="5"/>
        <v>0</v>
      </c>
    </row>
    <row r="54" spans="2:10" s="33" customFormat="1" x14ac:dyDescent="0.25">
      <c r="B54" s="51"/>
      <c r="C54" s="52"/>
      <c r="D54" s="65"/>
      <c r="E54" s="7"/>
      <c r="F54" s="7"/>
      <c r="G54" s="7"/>
      <c r="H54" s="7"/>
      <c r="I54" s="7"/>
      <c r="J54" s="8"/>
    </row>
    <row r="55" spans="2:10" s="33" customFormat="1" x14ac:dyDescent="0.25">
      <c r="B55" s="49" t="s">
        <v>93</v>
      </c>
      <c r="C55" s="37" t="s">
        <v>94</v>
      </c>
      <c r="D55" s="67"/>
      <c r="E55" s="7"/>
      <c r="F55" s="7"/>
      <c r="G55" s="7">
        <f t="shared" si="3"/>
        <v>0</v>
      </c>
      <c r="H55" s="7"/>
      <c r="I55" s="7">
        <f t="shared" si="4"/>
        <v>0</v>
      </c>
      <c r="J55" s="8">
        <f t="shared" si="5"/>
        <v>0</v>
      </c>
    </row>
    <row r="56" spans="2:10" s="33" customFormat="1" x14ac:dyDescent="0.25">
      <c r="B56" s="51" t="s">
        <v>95</v>
      </c>
      <c r="C56" s="52" t="s">
        <v>96</v>
      </c>
      <c r="D56" s="65" t="s">
        <v>97</v>
      </c>
      <c r="E56" s="7">
        <v>3</v>
      </c>
      <c r="F56" s="7"/>
      <c r="G56" s="7">
        <f t="shared" si="3"/>
        <v>0</v>
      </c>
      <c r="H56" s="7"/>
      <c r="I56" s="7">
        <f t="shared" si="4"/>
        <v>0</v>
      </c>
      <c r="J56" s="8">
        <f t="shared" si="5"/>
        <v>0</v>
      </c>
    </row>
    <row r="57" spans="2:10" s="33" customFormat="1" x14ac:dyDescent="0.25">
      <c r="B57" s="51" t="s">
        <v>98</v>
      </c>
      <c r="C57" s="52" t="s">
        <v>99</v>
      </c>
      <c r="D57" s="65" t="s">
        <v>97</v>
      </c>
      <c r="E57" s="7">
        <v>4</v>
      </c>
      <c r="F57" s="7"/>
      <c r="G57" s="7">
        <f t="shared" si="3"/>
        <v>0</v>
      </c>
      <c r="H57" s="7"/>
      <c r="I57" s="7">
        <f t="shared" si="4"/>
        <v>0</v>
      </c>
      <c r="J57" s="8">
        <f t="shared" si="5"/>
        <v>0</v>
      </c>
    </row>
    <row r="58" spans="2:10" s="33" customFormat="1" x14ac:dyDescent="0.25">
      <c r="B58" s="51" t="s">
        <v>100</v>
      </c>
      <c r="C58" s="52" t="s">
        <v>101</v>
      </c>
      <c r="D58" s="65" t="s">
        <v>97</v>
      </c>
      <c r="E58" s="7">
        <v>2</v>
      </c>
      <c r="F58" s="7"/>
      <c r="G58" s="7">
        <f t="shared" si="3"/>
        <v>0</v>
      </c>
      <c r="H58" s="7"/>
      <c r="I58" s="7">
        <f t="shared" si="4"/>
        <v>0</v>
      </c>
      <c r="J58" s="8">
        <f t="shared" si="5"/>
        <v>0</v>
      </c>
    </row>
    <row r="59" spans="2:10" s="33" customFormat="1" x14ac:dyDescent="0.25">
      <c r="B59" s="51"/>
      <c r="C59" s="52"/>
      <c r="D59" s="65"/>
      <c r="E59" s="7"/>
      <c r="F59" s="7"/>
      <c r="G59" s="7"/>
      <c r="H59" s="7"/>
      <c r="I59" s="7"/>
      <c r="J59" s="8"/>
    </row>
    <row r="60" spans="2:10" s="33" customFormat="1" x14ac:dyDescent="0.25">
      <c r="B60" s="49" t="s">
        <v>102</v>
      </c>
      <c r="C60" s="37" t="s">
        <v>103</v>
      </c>
      <c r="D60" s="67"/>
      <c r="E60" s="7"/>
      <c r="F60" s="7"/>
      <c r="G60" s="7">
        <f t="shared" si="3"/>
        <v>0</v>
      </c>
      <c r="H60" s="7"/>
      <c r="I60" s="7">
        <f t="shared" si="4"/>
        <v>0</v>
      </c>
      <c r="J60" s="8">
        <f t="shared" si="5"/>
        <v>0</v>
      </c>
    </row>
    <row r="61" spans="2:10" s="33" customFormat="1" x14ac:dyDescent="0.25">
      <c r="B61" s="51" t="s">
        <v>104</v>
      </c>
      <c r="C61" s="52" t="s">
        <v>99</v>
      </c>
      <c r="D61" s="65" t="s">
        <v>97</v>
      </c>
      <c r="E61" s="7">
        <v>1</v>
      </c>
      <c r="F61" s="7"/>
      <c r="G61" s="7">
        <f t="shared" si="3"/>
        <v>0</v>
      </c>
      <c r="H61" s="7"/>
      <c r="I61" s="7">
        <f t="shared" si="4"/>
        <v>0</v>
      </c>
      <c r="J61" s="8">
        <f t="shared" si="5"/>
        <v>0</v>
      </c>
    </row>
    <row r="62" spans="2:10" s="33" customFormat="1" x14ac:dyDescent="0.25">
      <c r="B62" s="51" t="s">
        <v>105</v>
      </c>
      <c r="C62" s="52" t="s">
        <v>106</v>
      </c>
      <c r="D62" s="65" t="s">
        <v>97</v>
      </c>
      <c r="E62" s="7">
        <v>2</v>
      </c>
      <c r="F62" s="7"/>
      <c r="G62" s="7">
        <f t="shared" si="3"/>
        <v>0</v>
      </c>
      <c r="H62" s="7"/>
      <c r="I62" s="7">
        <f t="shared" si="4"/>
        <v>0</v>
      </c>
      <c r="J62" s="8">
        <f t="shared" si="5"/>
        <v>0</v>
      </c>
    </row>
    <row r="63" spans="2:10" s="33" customFormat="1" x14ac:dyDescent="0.25">
      <c r="B63" s="51" t="s">
        <v>107</v>
      </c>
      <c r="C63" s="52" t="s">
        <v>108</v>
      </c>
      <c r="D63" s="65" t="s">
        <v>97</v>
      </c>
      <c r="E63" s="7">
        <v>1</v>
      </c>
      <c r="F63" s="7"/>
      <c r="G63" s="7">
        <f t="shared" si="3"/>
        <v>0</v>
      </c>
      <c r="H63" s="7"/>
      <c r="I63" s="7">
        <f t="shared" si="4"/>
        <v>0</v>
      </c>
      <c r="J63" s="8">
        <f t="shared" si="5"/>
        <v>0</v>
      </c>
    </row>
    <row r="64" spans="2:10" s="33" customFormat="1" x14ac:dyDescent="0.25">
      <c r="B64" s="51" t="s">
        <v>109</v>
      </c>
      <c r="C64" s="52" t="s">
        <v>110</v>
      </c>
      <c r="D64" s="65" t="s">
        <v>97</v>
      </c>
      <c r="E64" s="7">
        <v>3</v>
      </c>
      <c r="F64" s="7"/>
      <c r="G64" s="7">
        <f t="shared" si="3"/>
        <v>0</v>
      </c>
      <c r="H64" s="7"/>
      <c r="I64" s="7">
        <f t="shared" si="4"/>
        <v>0</v>
      </c>
      <c r="J64" s="8">
        <f t="shared" si="5"/>
        <v>0</v>
      </c>
    </row>
    <row r="65" spans="2:14" s="33" customFormat="1" x14ac:dyDescent="0.25">
      <c r="B65" s="51" t="s">
        <v>111</v>
      </c>
      <c r="C65" s="52" t="s">
        <v>112</v>
      </c>
      <c r="D65" s="65" t="s">
        <v>97</v>
      </c>
      <c r="E65" s="7">
        <v>1</v>
      </c>
      <c r="F65" s="7"/>
      <c r="G65" s="7">
        <f t="shared" si="3"/>
        <v>0</v>
      </c>
      <c r="H65" s="7"/>
      <c r="I65" s="7">
        <f t="shared" si="4"/>
        <v>0</v>
      </c>
      <c r="J65" s="8">
        <f t="shared" si="5"/>
        <v>0</v>
      </c>
    </row>
    <row r="66" spans="2:14" s="33" customFormat="1" x14ac:dyDescent="0.25">
      <c r="B66" s="51" t="s">
        <v>113</v>
      </c>
      <c r="C66" s="52" t="s">
        <v>114</v>
      </c>
      <c r="D66" s="65" t="s">
        <v>97</v>
      </c>
      <c r="E66" s="7">
        <v>2</v>
      </c>
      <c r="F66" s="7"/>
      <c r="G66" s="7">
        <f t="shared" si="3"/>
        <v>0</v>
      </c>
      <c r="H66" s="7"/>
      <c r="I66" s="7">
        <f t="shared" si="4"/>
        <v>0</v>
      </c>
      <c r="J66" s="8">
        <f t="shared" si="5"/>
        <v>0</v>
      </c>
    </row>
    <row r="67" spans="2:14" s="33" customFormat="1" x14ac:dyDescent="0.25">
      <c r="B67" s="51" t="s">
        <v>115</v>
      </c>
      <c r="C67" s="52" t="s">
        <v>116</v>
      </c>
      <c r="D67" s="65" t="s">
        <v>97</v>
      </c>
      <c r="E67" s="7">
        <v>1</v>
      </c>
      <c r="F67" s="7"/>
      <c r="G67" s="7">
        <f t="shared" si="3"/>
        <v>0</v>
      </c>
      <c r="H67" s="7"/>
      <c r="I67" s="7">
        <f t="shared" si="4"/>
        <v>0</v>
      </c>
      <c r="J67" s="8">
        <f t="shared" si="5"/>
        <v>0</v>
      </c>
    </row>
    <row r="68" spans="2:14" s="33" customFormat="1" x14ac:dyDescent="0.25">
      <c r="B68" s="51"/>
      <c r="C68" s="52"/>
      <c r="D68" s="65"/>
      <c r="E68" s="7"/>
      <c r="F68" s="7"/>
      <c r="G68" s="7"/>
      <c r="H68" s="7"/>
      <c r="I68" s="7"/>
      <c r="J68" s="8"/>
    </row>
    <row r="69" spans="2:14" s="33" customFormat="1" ht="33.75" x14ac:dyDescent="0.25">
      <c r="B69" s="49" t="s">
        <v>117</v>
      </c>
      <c r="C69" s="37" t="s">
        <v>118</v>
      </c>
      <c r="D69" s="67"/>
      <c r="E69" s="7"/>
      <c r="F69" s="7"/>
      <c r="G69" s="7">
        <f t="shared" si="3"/>
        <v>0</v>
      </c>
      <c r="H69" s="7"/>
      <c r="I69" s="7">
        <f t="shared" si="4"/>
        <v>0</v>
      </c>
      <c r="J69" s="8">
        <f t="shared" si="5"/>
        <v>0</v>
      </c>
    </row>
    <row r="70" spans="2:14" s="33" customFormat="1" x14ac:dyDescent="0.25">
      <c r="B70" s="51" t="s">
        <v>119</v>
      </c>
      <c r="C70" s="52" t="s">
        <v>120</v>
      </c>
      <c r="D70" s="65" t="s">
        <v>121</v>
      </c>
      <c r="E70" s="7">
        <v>1</v>
      </c>
      <c r="F70" s="7"/>
      <c r="G70" s="7">
        <f t="shared" si="3"/>
        <v>0</v>
      </c>
      <c r="H70" s="7"/>
      <c r="I70" s="7">
        <f t="shared" si="4"/>
        <v>0</v>
      </c>
      <c r="J70" s="8">
        <f t="shared" si="5"/>
        <v>0</v>
      </c>
    </row>
    <row r="71" spans="2:14" s="33" customFormat="1" x14ac:dyDescent="0.25">
      <c r="B71" s="51" t="s">
        <v>122</v>
      </c>
      <c r="C71" s="52" t="s">
        <v>356</v>
      </c>
      <c r="D71" s="65" t="s">
        <v>121</v>
      </c>
      <c r="E71" s="7">
        <v>1</v>
      </c>
      <c r="F71" s="7"/>
      <c r="G71" s="7">
        <f t="shared" si="3"/>
        <v>0</v>
      </c>
      <c r="H71" s="7"/>
      <c r="I71" s="7">
        <f t="shared" si="4"/>
        <v>0</v>
      </c>
      <c r="J71" s="8">
        <f t="shared" si="5"/>
        <v>0</v>
      </c>
    </row>
    <row r="72" spans="2:14" s="33" customFormat="1" x14ac:dyDescent="0.25">
      <c r="B72" s="51" t="s">
        <v>123</v>
      </c>
      <c r="C72" s="52" t="s">
        <v>357</v>
      </c>
      <c r="D72" s="65" t="s">
        <v>121</v>
      </c>
      <c r="E72" s="7">
        <v>1</v>
      </c>
      <c r="F72" s="7"/>
      <c r="G72" s="7">
        <f t="shared" si="3"/>
        <v>0</v>
      </c>
      <c r="H72" s="7"/>
      <c r="I72" s="7">
        <f t="shared" si="4"/>
        <v>0</v>
      </c>
      <c r="J72" s="8">
        <f t="shared" si="5"/>
        <v>0</v>
      </c>
    </row>
    <row r="73" spans="2:14" s="33" customFormat="1" x14ac:dyDescent="0.25">
      <c r="B73" s="51" t="s">
        <v>124</v>
      </c>
      <c r="C73" s="52" t="s">
        <v>358</v>
      </c>
      <c r="D73" s="65" t="s">
        <v>121</v>
      </c>
      <c r="E73" s="7">
        <v>1</v>
      </c>
      <c r="F73" s="7"/>
      <c r="G73" s="7">
        <f t="shared" si="3"/>
        <v>0</v>
      </c>
      <c r="H73" s="7"/>
      <c r="I73" s="7">
        <f t="shared" si="4"/>
        <v>0</v>
      </c>
      <c r="J73" s="8">
        <f t="shared" si="5"/>
        <v>0</v>
      </c>
    </row>
    <row r="74" spans="2:14" s="33" customFormat="1" x14ac:dyDescent="0.25">
      <c r="B74" s="51" t="s">
        <v>125</v>
      </c>
      <c r="C74" s="52" t="s">
        <v>359</v>
      </c>
      <c r="D74" s="65" t="s">
        <v>121</v>
      </c>
      <c r="E74" s="7">
        <v>1</v>
      </c>
      <c r="F74" s="7"/>
      <c r="G74" s="7">
        <f t="shared" si="3"/>
        <v>0</v>
      </c>
      <c r="H74" s="7"/>
      <c r="I74" s="7">
        <f t="shared" si="4"/>
        <v>0</v>
      </c>
      <c r="J74" s="8">
        <f t="shared" si="5"/>
        <v>0</v>
      </c>
    </row>
    <row r="75" spans="2:14" s="33" customFormat="1" x14ac:dyDescent="0.25">
      <c r="B75" s="51" t="s">
        <v>126</v>
      </c>
      <c r="C75" s="52" t="s">
        <v>360</v>
      </c>
      <c r="D75" s="65" t="s">
        <v>121</v>
      </c>
      <c r="E75" s="7">
        <v>1</v>
      </c>
      <c r="F75" s="7"/>
      <c r="G75" s="7">
        <f t="shared" si="3"/>
        <v>0</v>
      </c>
      <c r="H75" s="7"/>
      <c r="I75" s="7">
        <f t="shared" si="4"/>
        <v>0</v>
      </c>
      <c r="J75" s="8">
        <f t="shared" si="5"/>
        <v>0</v>
      </c>
    </row>
    <row r="76" spans="2:14" s="33" customFormat="1" x14ac:dyDescent="0.25">
      <c r="B76" s="51" t="s">
        <v>127</v>
      </c>
      <c r="C76" s="52" t="s">
        <v>361</v>
      </c>
      <c r="D76" s="65" t="s">
        <v>121</v>
      </c>
      <c r="E76" s="7">
        <v>1</v>
      </c>
      <c r="F76" s="7"/>
      <c r="G76" s="7">
        <f t="shared" si="3"/>
        <v>0</v>
      </c>
      <c r="H76" s="7"/>
      <c r="I76" s="7">
        <f t="shared" si="4"/>
        <v>0</v>
      </c>
      <c r="J76" s="8">
        <f t="shared" si="5"/>
        <v>0</v>
      </c>
    </row>
    <row r="77" spans="2:14" s="33" customFormat="1" x14ac:dyDescent="0.25">
      <c r="B77" s="51" t="s">
        <v>128</v>
      </c>
      <c r="C77" s="52" t="s">
        <v>362</v>
      </c>
      <c r="D77" s="65" t="s">
        <v>121</v>
      </c>
      <c r="E77" s="7">
        <v>1</v>
      </c>
      <c r="F77" s="7"/>
      <c r="G77" s="7">
        <f t="shared" si="3"/>
        <v>0</v>
      </c>
      <c r="H77" s="7"/>
      <c r="I77" s="7">
        <f t="shared" si="4"/>
        <v>0</v>
      </c>
      <c r="J77" s="8">
        <f t="shared" si="5"/>
        <v>0</v>
      </c>
    </row>
    <row r="78" spans="2:14" s="33" customFormat="1" x14ac:dyDescent="0.25">
      <c r="B78" s="51"/>
      <c r="C78" s="52"/>
      <c r="D78" s="65"/>
      <c r="E78" s="7"/>
      <c r="F78" s="7"/>
      <c r="G78" s="7"/>
      <c r="H78" s="7"/>
      <c r="I78" s="7"/>
      <c r="J78" s="8"/>
    </row>
    <row r="79" spans="2:14" s="33" customFormat="1" x14ac:dyDescent="0.25">
      <c r="B79" s="36"/>
      <c r="C79" s="37"/>
      <c r="D79" s="66"/>
      <c r="E79" s="3"/>
      <c r="F79" s="7"/>
      <c r="G79" s="3"/>
      <c r="H79" s="7"/>
      <c r="I79" s="3"/>
      <c r="J79" s="4"/>
    </row>
    <row r="80" spans="2:14" s="33" customFormat="1" x14ac:dyDescent="0.25">
      <c r="B80" s="45" t="s">
        <v>129</v>
      </c>
      <c r="C80" s="46" t="s">
        <v>130</v>
      </c>
      <c r="D80" s="68"/>
      <c r="E80" s="5"/>
      <c r="F80" s="5"/>
      <c r="G80" s="5">
        <f>G82+G106+G111+G173+G184+G216</f>
        <v>0</v>
      </c>
      <c r="H80" s="5"/>
      <c r="I80" s="5">
        <f>I82+I106+I111+I173+I184+I216</f>
        <v>0</v>
      </c>
      <c r="J80" s="6">
        <f>J82+J106+J111+J173+J184+J216</f>
        <v>0</v>
      </c>
      <c r="N80" s="23"/>
    </row>
    <row r="81" spans="2:10" s="33" customFormat="1" x14ac:dyDescent="0.25">
      <c r="B81" s="36"/>
      <c r="C81" s="37"/>
      <c r="D81" s="66"/>
      <c r="E81" s="3"/>
      <c r="F81" s="7"/>
      <c r="G81" s="3"/>
      <c r="H81" s="7"/>
      <c r="I81" s="3"/>
      <c r="J81" s="4"/>
    </row>
    <row r="82" spans="2:10" s="33" customFormat="1" x14ac:dyDescent="0.25">
      <c r="B82" s="53" t="s">
        <v>131</v>
      </c>
      <c r="C82" s="54" t="s">
        <v>132</v>
      </c>
      <c r="D82" s="69"/>
      <c r="E82" s="9"/>
      <c r="F82" s="9"/>
      <c r="G82" s="9">
        <f>SUM(G85:G103)</f>
        <v>0</v>
      </c>
      <c r="H82" s="9"/>
      <c r="I82" s="9">
        <f>SUM(I85:I103)</f>
        <v>0</v>
      </c>
      <c r="J82" s="10">
        <f>SUM(J85:J103)</f>
        <v>0</v>
      </c>
    </row>
    <row r="83" spans="2:10" s="33" customFormat="1" x14ac:dyDescent="0.25">
      <c r="B83" s="36"/>
      <c r="C83" s="37"/>
      <c r="D83" s="66"/>
      <c r="E83" s="3"/>
      <c r="F83" s="7"/>
      <c r="G83" s="3"/>
      <c r="H83" s="7"/>
      <c r="I83" s="3"/>
      <c r="J83" s="4"/>
    </row>
    <row r="84" spans="2:10" s="33" customFormat="1" ht="101.25" x14ac:dyDescent="0.25">
      <c r="B84" s="36" t="s">
        <v>133</v>
      </c>
      <c r="C84" s="37" t="s">
        <v>31</v>
      </c>
      <c r="D84" s="65"/>
      <c r="E84" s="7"/>
      <c r="F84" s="7"/>
      <c r="G84" s="7"/>
      <c r="H84" s="7"/>
      <c r="I84" s="7"/>
      <c r="J84" s="8"/>
    </row>
    <row r="85" spans="2:10" s="33" customFormat="1" x14ac:dyDescent="0.25">
      <c r="B85" s="55" t="s">
        <v>134</v>
      </c>
      <c r="C85" s="52" t="s">
        <v>33</v>
      </c>
      <c r="D85" s="65" t="s">
        <v>23</v>
      </c>
      <c r="E85" s="7">
        <v>550</v>
      </c>
      <c r="F85" s="7"/>
      <c r="G85" s="7">
        <f>F85*E85</f>
        <v>0</v>
      </c>
      <c r="H85" s="7"/>
      <c r="I85" s="7">
        <f>H85*E85</f>
        <v>0</v>
      </c>
      <c r="J85" s="8">
        <f>I85+G85</f>
        <v>0</v>
      </c>
    </row>
    <row r="86" spans="2:10" s="33" customFormat="1" x14ac:dyDescent="0.25">
      <c r="B86" s="55" t="s">
        <v>135</v>
      </c>
      <c r="C86" s="52" t="s">
        <v>36</v>
      </c>
      <c r="D86" s="65" t="s">
        <v>23</v>
      </c>
      <c r="E86" s="7">
        <v>255</v>
      </c>
      <c r="F86" s="7"/>
      <c r="G86" s="7">
        <f t="shared" ref="G86:G102" si="6">F86*E86</f>
        <v>0</v>
      </c>
      <c r="H86" s="7"/>
      <c r="I86" s="7">
        <f t="shared" ref="I86:I102" si="7">H86*E86</f>
        <v>0</v>
      </c>
      <c r="J86" s="8">
        <f t="shared" ref="J86:J102" si="8">I86+G86</f>
        <v>0</v>
      </c>
    </row>
    <row r="87" spans="2:10" s="33" customFormat="1" x14ac:dyDescent="0.25">
      <c r="B87" s="55" t="s">
        <v>136</v>
      </c>
      <c r="C87" s="52" t="s">
        <v>22</v>
      </c>
      <c r="D87" s="65" t="s">
        <v>23</v>
      </c>
      <c r="E87" s="7">
        <v>185</v>
      </c>
      <c r="F87" s="7"/>
      <c r="G87" s="7">
        <f t="shared" si="6"/>
        <v>0</v>
      </c>
      <c r="H87" s="7"/>
      <c r="I87" s="7">
        <f t="shared" si="7"/>
        <v>0</v>
      </c>
      <c r="J87" s="8">
        <f t="shared" si="8"/>
        <v>0</v>
      </c>
    </row>
    <row r="88" spans="2:10" s="33" customFormat="1" x14ac:dyDescent="0.25">
      <c r="B88" s="55" t="s">
        <v>137</v>
      </c>
      <c r="C88" s="52" t="s">
        <v>25</v>
      </c>
      <c r="D88" s="65" t="s">
        <v>23</v>
      </c>
      <c r="E88" s="7">
        <v>140</v>
      </c>
      <c r="F88" s="7"/>
      <c r="G88" s="7">
        <f t="shared" si="6"/>
        <v>0</v>
      </c>
      <c r="H88" s="7"/>
      <c r="I88" s="7">
        <f t="shared" si="7"/>
        <v>0</v>
      </c>
      <c r="J88" s="8">
        <f t="shared" si="8"/>
        <v>0</v>
      </c>
    </row>
    <row r="89" spans="2:10" s="33" customFormat="1" x14ac:dyDescent="0.25">
      <c r="B89" s="55"/>
      <c r="C89" s="52"/>
      <c r="D89" s="65"/>
      <c r="E89" s="7"/>
      <c r="F89" s="7"/>
      <c r="G89" s="7">
        <f t="shared" si="6"/>
        <v>0</v>
      </c>
      <c r="H89" s="7"/>
      <c r="I89" s="7">
        <f t="shared" si="7"/>
        <v>0</v>
      </c>
      <c r="J89" s="8">
        <f t="shared" si="8"/>
        <v>0</v>
      </c>
    </row>
    <row r="90" spans="2:10" s="33" customFormat="1" ht="56.25" x14ac:dyDescent="0.25">
      <c r="B90" s="36" t="s">
        <v>138</v>
      </c>
      <c r="C90" s="37" t="s">
        <v>20</v>
      </c>
      <c r="D90" s="65"/>
      <c r="E90" s="7"/>
      <c r="F90" s="7"/>
      <c r="G90" s="7">
        <f t="shared" si="6"/>
        <v>0</v>
      </c>
      <c r="H90" s="7"/>
      <c r="I90" s="7">
        <f t="shared" si="7"/>
        <v>0</v>
      </c>
      <c r="J90" s="8">
        <f t="shared" si="8"/>
        <v>0</v>
      </c>
    </row>
    <row r="91" spans="2:10" s="33" customFormat="1" x14ac:dyDescent="0.25">
      <c r="B91" s="55" t="s">
        <v>139</v>
      </c>
      <c r="C91" s="52" t="s">
        <v>140</v>
      </c>
      <c r="D91" s="65" t="s">
        <v>23</v>
      </c>
      <c r="E91" s="7">
        <v>100</v>
      </c>
      <c r="F91" s="7"/>
      <c r="G91" s="7">
        <f t="shared" si="6"/>
        <v>0</v>
      </c>
      <c r="H91" s="7"/>
      <c r="I91" s="7">
        <f t="shared" si="7"/>
        <v>0</v>
      </c>
      <c r="J91" s="8">
        <f t="shared" si="8"/>
        <v>0</v>
      </c>
    </row>
    <row r="92" spans="2:10" s="33" customFormat="1" x14ac:dyDescent="0.25">
      <c r="B92" s="55"/>
      <c r="C92" s="52"/>
      <c r="D92" s="65"/>
      <c r="E92" s="7"/>
      <c r="F92" s="7"/>
      <c r="G92" s="7">
        <f t="shared" si="6"/>
        <v>0</v>
      </c>
      <c r="H92" s="7"/>
      <c r="I92" s="7">
        <f t="shared" si="7"/>
        <v>0</v>
      </c>
      <c r="J92" s="8">
        <f t="shared" si="8"/>
        <v>0</v>
      </c>
    </row>
    <row r="93" spans="2:10" s="33" customFormat="1" x14ac:dyDescent="0.25">
      <c r="B93" s="36" t="s">
        <v>141</v>
      </c>
      <c r="C93" s="37" t="s">
        <v>142</v>
      </c>
      <c r="D93" s="65"/>
      <c r="E93" s="7"/>
      <c r="F93" s="7"/>
      <c r="G93" s="7">
        <f t="shared" si="6"/>
        <v>0</v>
      </c>
      <c r="H93" s="7"/>
      <c r="I93" s="7">
        <f t="shared" si="7"/>
        <v>0</v>
      </c>
      <c r="J93" s="8">
        <f t="shared" si="8"/>
        <v>0</v>
      </c>
    </row>
    <row r="94" spans="2:10" s="33" customFormat="1" x14ac:dyDescent="0.25">
      <c r="B94" s="55" t="s">
        <v>143</v>
      </c>
      <c r="C94" s="52" t="s">
        <v>144</v>
      </c>
      <c r="D94" s="65" t="s">
        <v>23</v>
      </c>
      <c r="E94" s="7">
        <v>3200</v>
      </c>
      <c r="F94" s="7"/>
      <c r="G94" s="7">
        <f t="shared" si="6"/>
        <v>0</v>
      </c>
      <c r="H94" s="7"/>
      <c r="I94" s="7">
        <f t="shared" si="7"/>
        <v>0</v>
      </c>
      <c r="J94" s="8">
        <f t="shared" si="8"/>
        <v>0</v>
      </c>
    </row>
    <row r="95" spans="2:10" s="33" customFormat="1" x14ac:dyDescent="0.25">
      <c r="B95" s="55"/>
      <c r="C95" s="52"/>
      <c r="D95" s="65"/>
      <c r="E95" s="7"/>
      <c r="F95" s="7"/>
      <c r="G95" s="7">
        <f t="shared" si="6"/>
        <v>0</v>
      </c>
      <c r="H95" s="7"/>
      <c r="I95" s="7">
        <f t="shared" si="7"/>
        <v>0</v>
      </c>
      <c r="J95" s="8">
        <f t="shared" si="8"/>
        <v>0</v>
      </c>
    </row>
    <row r="96" spans="2:10" s="33" customFormat="1" ht="22.5" x14ac:dyDescent="0.25">
      <c r="B96" s="36" t="s">
        <v>145</v>
      </c>
      <c r="C96" s="37" t="s">
        <v>146</v>
      </c>
      <c r="D96" s="65"/>
      <c r="E96" s="7"/>
      <c r="F96" s="7"/>
      <c r="G96" s="7">
        <f t="shared" si="6"/>
        <v>0</v>
      </c>
      <c r="H96" s="7"/>
      <c r="I96" s="7">
        <f t="shared" si="7"/>
        <v>0</v>
      </c>
      <c r="J96" s="8">
        <f t="shared" si="8"/>
        <v>0</v>
      </c>
    </row>
    <row r="97" spans="2:10" s="33" customFormat="1" x14ac:dyDescent="0.25">
      <c r="B97" s="55" t="s">
        <v>147</v>
      </c>
      <c r="C97" s="52" t="s">
        <v>351</v>
      </c>
      <c r="D97" s="65" t="s">
        <v>23</v>
      </c>
      <c r="E97" s="7">
        <v>11530</v>
      </c>
      <c r="F97" s="7"/>
      <c r="G97" s="7">
        <f t="shared" si="6"/>
        <v>0</v>
      </c>
      <c r="H97" s="7"/>
      <c r="I97" s="7">
        <f t="shared" si="7"/>
        <v>0</v>
      </c>
      <c r="J97" s="8">
        <f t="shared" si="8"/>
        <v>0</v>
      </c>
    </row>
    <row r="98" spans="2:10" s="33" customFormat="1" x14ac:dyDescent="0.25">
      <c r="B98" s="55"/>
      <c r="C98" s="52"/>
      <c r="D98" s="65"/>
      <c r="E98" s="7"/>
      <c r="F98" s="7"/>
      <c r="G98" s="7">
        <f t="shared" si="6"/>
        <v>0</v>
      </c>
      <c r="H98" s="7"/>
      <c r="I98" s="7">
        <f t="shared" si="7"/>
        <v>0</v>
      </c>
      <c r="J98" s="8">
        <f t="shared" si="8"/>
        <v>0</v>
      </c>
    </row>
    <row r="99" spans="2:10" s="33" customFormat="1" ht="67.5" x14ac:dyDescent="0.25">
      <c r="B99" s="36" t="s">
        <v>148</v>
      </c>
      <c r="C99" s="56" t="s">
        <v>149</v>
      </c>
      <c r="D99" s="65"/>
      <c r="E99" s="7"/>
      <c r="F99" s="7"/>
      <c r="G99" s="7">
        <f t="shared" si="6"/>
        <v>0</v>
      </c>
      <c r="H99" s="7"/>
      <c r="I99" s="7">
        <f t="shared" si="7"/>
        <v>0</v>
      </c>
      <c r="J99" s="8">
        <f t="shared" si="8"/>
        <v>0</v>
      </c>
    </row>
    <row r="100" spans="2:10" s="33" customFormat="1" x14ac:dyDescent="0.25">
      <c r="B100" s="55" t="s">
        <v>150</v>
      </c>
      <c r="C100" s="52" t="s">
        <v>33</v>
      </c>
      <c r="D100" s="65" t="s">
        <v>97</v>
      </c>
      <c r="E100" s="7">
        <v>195</v>
      </c>
      <c r="F100" s="7"/>
      <c r="G100" s="7">
        <f t="shared" si="6"/>
        <v>0</v>
      </c>
      <c r="H100" s="7"/>
      <c r="I100" s="7">
        <f t="shared" si="7"/>
        <v>0</v>
      </c>
      <c r="J100" s="8">
        <f t="shared" si="8"/>
        <v>0</v>
      </c>
    </row>
    <row r="101" spans="2:10" s="33" customFormat="1" x14ac:dyDescent="0.25">
      <c r="B101" s="55" t="s">
        <v>151</v>
      </c>
      <c r="C101" s="52" t="s">
        <v>36</v>
      </c>
      <c r="D101" s="65" t="s">
        <v>97</v>
      </c>
      <c r="E101" s="7">
        <v>75</v>
      </c>
      <c r="F101" s="7"/>
      <c r="G101" s="7">
        <f t="shared" si="6"/>
        <v>0</v>
      </c>
      <c r="H101" s="7"/>
      <c r="I101" s="7">
        <f t="shared" si="7"/>
        <v>0</v>
      </c>
      <c r="J101" s="8">
        <f t="shared" si="8"/>
        <v>0</v>
      </c>
    </row>
    <row r="102" spans="2:10" s="33" customFormat="1" x14ac:dyDescent="0.25">
      <c r="B102" s="55" t="s">
        <v>152</v>
      </c>
      <c r="C102" s="52" t="s">
        <v>22</v>
      </c>
      <c r="D102" s="65" t="s">
        <v>97</v>
      </c>
      <c r="E102" s="7">
        <v>60</v>
      </c>
      <c r="F102" s="7"/>
      <c r="G102" s="7">
        <f t="shared" si="6"/>
        <v>0</v>
      </c>
      <c r="H102" s="7"/>
      <c r="I102" s="7">
        <f t="shared" si="7"/>
        <v>0</v>
      </c>
      <c r="J102" s="8">
        <f t="shared" si="8"/>
        <v>0</v>
      </c>
    </row>
    <row r="103" spans="2:10" s="33" customFormat="1" x14ac:dyDescent="0.25">
      <c r="B103" s="55" t="s">
        <v>153</v>
      </c>
      <c r="C103" s="52" t="s">
        <v>25</v>
      </c>
      <c r="D103" s="65" t="s">
        <v>97</v>
      </c>
      <c r="E103" s="7">
        <v>55</v>
      </c>
      <c r="F103" s="7"/>
      <c r="G103" s="7">
        <f>F103*E103</f>
        <v>0</v>
      </c>
      <c r="H103" s="7"/>
      <c r="I103" s="7">
        <f>H103*E103</f>
        <v>0</v>
      </c>
      <c r="J103" s="8">
        <f>I103+G103</f>
        <v>0</v>
      </c>
    </row>
    <row r="104" spans="2:10" s="33" customFormat="1" x14ac:dyDescent="0.25">
      <c r="B104" s="55"/>
      <c r="C104" s="52"/>
      <c r="D104" s="65"/>
      <c r="E104" s="7"/>
      <c r="F104" s="7"/>
      <c r="G104" s="7"/>
      <c r="H104" s="7"/>
      <c r="I104" s="7"/>
      <c r="J104" s="8"/>
    </row>
    <row r="105" spans="2:10" s="33" customFormat="1" x14ac:dyDescent="0.25">
      <c r="B105" s="55"/>
      <c r="C105" s="52"/>
      <c r="D105" s="65"/>
      <c r="E105" s="7"/>
      <c r="F105" s="7"/>
      <c r="G105" s="7"/>
      <c r="H105" s="7"/>
      <c r="I105" s="7"/>
      <c r="J105" s="8"/>
    </row>
    <row r="106" spans="2:10" s="33" customFormat="1" x14ac:dyDescent="0.25">
      <c r="B106" s="53" t="s">
        <v>154</v>
      </c>
      <c r="C106" s="54" t="s">
        <v>155</v>
      </c>
      <c r="D106" s="70"/>
      <c r="E106" s="11"/>
      <c r="F106" s="11"/>
      <c r="G106" s="9">
        <f>SUM(G108)</f>
        <v>0</v>
      </c>
      <c r="H106" s="11"/>
      <c r="I106" s="9">
        <f>SUM(I108)</f>
        <v>0</v>
      </c>
      <c r="J106" s="10">
        <f>SUM(J108)</f>
        <v>0</v>
      </c>
    </row>
    <row r="107" spans="2:10" s="33" customFormat="1" x14ac:dyDescent="0.25">
      <c r="B107" s="55"/>
      <c r="C107" s="52"/>
      <c r="D107" s="65"/>
      <c r="E107" s="7"/>
      <c r="F107" s="7"/>
      <c r="G107" s="7"/>
      <c r="H107" s="7"/>
      <c r="I107" s="7"/>
      <c r="J107" s="8"/>
    </row>
    <row r="108" spans="2:10" s="33" customFormat="1" ht="22.5" x14ac:dyDescent="0.25">
      <c r="B108" s="55" t="s">
        <v>156</v>
      </c>
      <c r="C108" s="87" t="s">
        <v>375</v>
      </c>
      <c r="D108" s="65" t="s">
        <v>157</v>
      </c>
      <c r="E108" s="7">
        <v>1</v>
      </c>
      <c r="F108" s="7"/>
      <c r="G108" s="7">
        <f>F108*E108</f>
        <v>0</v>
      </c>
      <c r="H108" s="7"/>
      <c r="I108" s="7">
        <f>H108*E108</f>
        <v>0</v>
      </c>
      <c r="J108" s="8">
        <f>I108+G108</f>
        <v>0</v>
      </c>
    </row>
    <row r="109" spans="2:10" s="33" customFormat="1" x14ac:dyDescent="0.25">
      <c r="B109" s="55"/>
      <c r="C109" s="52"/>
      <c r="D109" s="65"/>
      <c r="E109" s="7"/>
      <c r="F109" s="7"/>
      <c r="G109" s="7"/>
      <c r="H109" s="7"/>
      <c r="I109" s="7"/>
      <c r="J109" s="8"/>
    </row>
    <row r="110" spans="2:10" s="33" customFormat="1" x14ac:dyDescent="0.25">
      <c r="B110" s="55"/>
      <c r="C110" s="52"/>
      <c r="D110" s="65"/>
      <c r="E110" s="7"/>
      <c r="F110" s="7"/>
      <c r="G110" s="7"/>
      <c r="H110" s="7"/>
      <c r="I110" s="7"/>
      <c r="J110" s="8"/>
    </row>
    <row r="111" spans="2:10" s="33" customFormat="1" x14ac:dyDescent="0.25">
      <c r="B111" s="53" t="s">
        <v>158</v>
      </c>
      <c r="C111" s="54" t="s">
        <v>159</v>
      </c>
      <c r="D111" s="70"/>
      <c r="E111" s="11"/>
      <c r="F111" s="11"/>
      <c r="G111" s="9">
        <f>SUM(G114:G170)</f>
        <v>0</v>
      </c>
      <c r="H111" s="11"/>
      <c r="I111" s="9">
        <f>SUM(I114:I170)</f>
        <v>0</v>
      </c>
      <c r="J111" s="10">
        <f>SUM(J114:J170)</f>
        <v>0</v>
      </c>
    </row>
    <row r="112" spans="2:10" s="33" customFormat="1" x14ac:dyDescent="0.25">
      <c r="B112" s="55"/>
      <c r="C112" s="52"/>
      <c r="D112" s="65"/>
      <c r="E112" s="7"/>
      <c r="F112" s="7"/>
      <c r="G112" s="7"/>
      <c r="H112" s="7"/>
      <c r="I112" s="7"/>
      <c r="J112" s="8"/>
    </row>
    <row r="113" spans="2:10" s="33" customFormat="1" x14ac:dyDescent="0.25">
      <c r="B113" s="36" t="s">
        <v>160</v>
      </c>
      <c r="C113" s="37" t="s">
        <v>161</v>
      </c>
      <c r="D113" s="66"/>
      <c r="E113" s="7"/>
      <c r="F113" s="7"/>
      <c r="G113" s="7">
        <f>F113*E113</f>
        <v>0</v>
      </c>
      <c r="H113" s="7"/>
      <c r="I113" s="7">
        <f>H113*E113</f>
        <v>0</v>
      </c>
      <c r="J113" s="8">
        <f>I113+G113</f>
        <v>0</v>
      </c>
    </row>
    <row r="114" spans="2:10" s="33" customFormat="1" x14ac:dyDescent="0.25">
      <c r="B114" s="55" t="s">
        <v>162</v>
      </c>
      <c r="C114" s="87" t="s">
        <v>403</v>
      </c>
      <c r="D114" s="65" t="s">
        <v>350</v>
      </c>
      <c r="E114" s="86">
        <v>1</v>
      </c>
      <c r="F114" s="7"/>
      <c r="G114" s="7">
        <f t="shared" ref="G114:G170" si="9">F114*E114</f>
        <v>0</v>
      </c>
      <c r="H114" s="7"/>
      <c r="I114" s="7">
        <f t="shared" ref="I114:I170" si="10">H114*E114</f>
        <v>0</v>
      </c>
      <c r="J114" s="8">
        <f t="shared" ref="J114:J170" si="11">I114+G114</f>
        <v>0</v>
      </c>
    </row>
    <row r="115" spans="2:10" s="33" customFormat="1" x14ac:dyDescent="0.25">
      <c r="B115" s="89" t="s">
        <v>163</v>
      </c>
      <c r="C115" s="87" t="s">
        <v>376</v>
      </c>
      <c r="D115" s="65" t="s">
        <v>350</v>
      </c>
      <c r="E115" s="86">
        <v>2</v>
      </c>
      <c r="F115" s="7"/>
      <c r="G115" s="7"/>
      <c r="H115" s="7"/>
      <c r="I115" s="7"/>
      <c r="J115" s="8"/>
    </row>
    <row r="116" spans="2:10" s="33" customFormat="1" x14ac:dyDescent="0.25">
      <c r="B116" s="55" t="s">
        <v>165</v>
      </c>
      <c r="C116" s="52" t="s">
        <v>164</v>
      </c>
      <c r="D116" s="65" t="s">
        <v>350</v>
      </c>
      <c r="E116" s="7">
        <v>1</v>
      </c>
      <c r="F116" s="7"/>
      <c r="G116" s="7">
        <f t="shared" si="9"/>
        <v>0</v>
      </c>
      <c r="H116" s="7"/>
      <c r="I116" s="7">
        <f t="shared" si="10"/>
        <v>0</v>
      </c>
      <c r="J116" s="8">
        <f t="shared" si="11"/>
        <v>0</v>
      </c>
    </row>
    <row r="117" spans="2:10" s="33" customFormat="1" x14ac:dyDescent="0.25">
      <c r="B117" s="55" t="s">
        <v>167</v>
      </c>
      <c r="C117" s="52" t="s">
        <v>166</v>
      </c>
      <c r="D117" s="65" t="s">
        <v>350</v>
      </c>
      <c r="E117" s="7">
        <v>2</v>
      </c>
      <c r="F117" s="7"/>
      <c r="G117" s="7">
        <f t="shared" si="9"/>
        <v>0</v>
      </c>
      <c r="H117" s="7"/>
      <c r="I117" s="7">
        <f t="shared" si="10"/>
        <v>0</v>
      </c>
      <c r="J117" s="8">
        <f t="shared" si="11"/>
        <v>0</v>
      </c>
    </row>
    <row r="118" spans="2:10" s="33" customFormat="1" x14ac:dyDescent="0.25">
      <c r="B118" s="55" t="s">
        <v>169</v>
      </c>
      <c r="C118" s="52" t="s">
        <v>168</v>
      </c>
      <c r="D118" s="65" t="s">
        <v>350</v>
      </c>
      <c r="E118" s="7">
        <v>2</v>
      </c>
      <c r="F118" s="7"/>
      <c r="G118" s="7">
        <f t="shared" si="9"/>
        <v>0</v>
      </c>
      <c r="H118" s="7"/>
      <c r="I118" s="7">
        <f t="shared" si="10"/>
        <v>0</v>
      </c>
      <c r="J118" s="8">
        <f t="shared" si="11"/>
        <v>0</v>
      </c>
    </row>
    <row r="119" spans="2:10" s="33" customFormat="1" x14ac:dyDescent="0.25">
      <c r="B119" s="55" t="s">
        <v>171</v>
      </c>
      <c r="C119" s="52" t="s">
        <v>170</v>
      </c>
      <c r="D119" s="65" t="s">
        <v>350</v>
      </c>
      <c r="E119" s="7">
        <v>6</v>
      </c>
      <c r="F119" s="7"/>
      <c r="G119" s="7">
        <f t="shared" si="9"/>
        <v>0</v>
      </c>
      <c r="H119" s="7"/>
      <c r="I119" s="7">
        <f t="shared" si="10"/>
        <v>0</v>
      </c>
      <c r="J119" s="8">
        <f t="shared" si="11"/>
        <v>0</v>
      </c>
    </row>
    <row r="120" spans="2:10" s="33" customFormat="1" x14ac:dyDescent="0.25">
      <c r="B120" s="55" t="s">
        <v>173</v>
      </c>
      <c r="C120" s="52" t="s">
        <v>172</v>
      </c>
      <c r="D120" s="65" t="s">
        <v>350</v>
      </c>
      <c r="E120" s="86">
        <v>3</v>
      </c>
      <c r="F120" s="7"/>
      <c r="G120" s="7">
        <f t="shared" si="9"/>
        <v>0</v>
      </c>
      <c r="H120" s="7"/>
      <c r="I120" s="7">
        <f t="shared" si="10"/>
        <v>0</v>
      </c>
      <c r="J120" s="8">
        <f t="shared" si="11"/>
        <v>0</v>
      </c>
    </row>
    <row r="121" spans="2:10" s="33" customFormat="1" x14ac:dyDescent="0.25">
      <c r="B121" s="55" t="s">
        <v>377</v>
      </c>
      <c r="C121" s="52" t="s">
        <v>174</v>
      </c>
      <c r="D121" s="65" t="s">
        <v>350</v>
      </c>
      <c r="E121" s="86">
        <v>6</v>
      </c>
      <c r="F121" s="7"/>
      <c r="G121" s="7">
        <f t="shared" si="9"/>
        <v>0</v>
      </c>
      <c r="H121" s="7"/>
      <c r="I121" s="7">
        <f t="shared" si="10"/>
        <v>0</v>
      </c>
      <c r="J121" s="8">
        <f t="shared" si="11"/>
        <v>0</v>
      </c>
    </row>
    <row r="122" spans="2:10" s="33" customFormat="1" x14ac:dyDescent="0.25">
      <c r="B122" s="55"/>
      <c r="C122" s="52"/>
      <c r="D122" s="65"/>
      <c r="E122" s="7"/>
      <c r="F122" s="7"/>
      <c r="G122" s="7">
        <f t="shared" si="9"/>
        <v>0</v>
      </c>
      <c r="H122" s="7"/>
      <c r="I122" s="7">
        <f t="shared" si="10"/>
        <v>0</v>
      </c>
      <c r="J122" s="8">
        <f t="shared" si="11"/>
        <v>0</v>
      </c>
    </row>
    <row r="123" spans="2:10" s="33" customFormat="1" x14ac:dyDescent="0.25">
      <c r="B123" s="36" t="s">
        <v>175</v>
      </c>
      <c r="C123" s="37" t="s">
        <v>176</v>
      </c>
      <c r="D123" s="65"/>
      <c r="E123" s="7"/>
      <c r="F123" s="7"/>
      <c r="G123" s="7">
        <f t="shared" si="9"/>
        <v>0</v>
      </c>
      <c r="H123" s="7"/>
      <c r="I123" s="7">
        <f t="shared" si="10"/>
        <v>0</v>
      </c>
      <c r="J123" s="8">
        <f t="shared" si="11"/>
        <v>0</v>
      </c>
    </row>
    <row r="124" spans="2:10" s="33" customFormat="1" x14ac:dyDescent="0.25">
      <c r="B124" s="55" t="s">
        <v>177</v>
      </c>
      <c r="C124" s="52" t="s">
        <v>378</v>
      </c>
      <c r="D124" s="65" t="s">
        <v>350</v>
      </c>
      <c r="E124" s="7">
        <v>9</v>
      </c>
      <c r="F124" s="7"/>
      <c r="G124" s="7">
        <f t="shared" si="9"/>
        <v>0</v>
      </c>
      <c r="H124" s="7"/>
      <c r="I124" s="7">
        <f t="shared" si="10"/>
        <v>0</v>
      </c>
      <c r="J124" s="8">
        <f t="shared" si="11"/>
        <v>0</v>
      </c>
    </row>
    <row r="125" spans="2:10" s="33" customFormat="1" x14ac:dyDescent="0.25">
      <c r="B125" s="55" t="s">
        <v>178</v>
      </c>
      <c r="C125" s="52" t="s">
        <v>379</v>
      </c>
      <c r="D125" s="65" t="s">
        <v>350</v>
      </c>
      <c r="E125" s="7">
        <v>9</v>
      </c>
      <c r="F125" s="7"/>
      <c r="G125" s="7">
        <f t="shared" si="9"/>
        <v>0</v>
      </c>
      <c r="H125" s="7"/>
      <c r="I125" s="7">
        <f t="shared" si="10"/>
        <v>0</v>
      </c>
      <c r="J125" s="8">
        <f t="shared" si="11"/>
        <v>0</v>
      </c>
    </row>
    <row r="126" spans="2:10" s="33" customFormat="1" x14ac:dyDescent="0.25">
      <c r="B126" s="55" t="s">
        <v>179</v>
      </c>
      <c r="C126" s="52" t="s">
        <v>380</v>
      </c>
      <c r="D126" s="65" t="s">
        <v>350</v>
      </c>
      <c r="E126" s="7">
        <v>60</v>
      </c>
      <c r="F126" s="7"/>
      <c r="G126" s="7">
        <f t="shared" si="9"/>
        <v>0</v>
      </c>
      <c r="H126" s="7"/>
      <c r="I126" s="7">
        <f t="shared" si="10"/>
        <v>0</v>
      </c>
      <c r="J126" s="8">
        <f t="shared" si="11"/>
        <v>0</v>
      </c>
    </row>
    <row r="127" spans="2:10" s="33" customFormat="1" x14ac:dyDescent="0.25">
      <c r="B127" s="55" t="s">
        <v>180</v>
      </c>
      <c r="C127" s="52" t="s">
        <v>381</v>
      </c>
      <c r="D127" s="65" t="s">
        <v>350</v>
      </c>
      <c r="E127" s="7">
        <v>12</v>
      </c>
      <c r="F127" s="7"/>
      <c r="G127" s="7">
        <f t="shared" si="9"/>
        <v>0</v>
      </c>
      <c r="H127" s="7"/>
      <c r="I127" s="7">
        <f t="shared" si="10"/>
        <v>0</v>
      </c>
      <c r="J127" s="8">
        <f t="shared" si="11"/>
        <v>0</v>
      </c>
    </row>
    <row r="128" spans="2:10" s="33" customFormat="1" x14ac:dyDescent="0.25">
      <c r="B128" s="55" t="s">
        <v>181</v>
      </c>
      <c r="C128" s="52" t="s">
        <v>382</v>
      </c>
      <c r="D128" s="65" t="s">
        <v>350</v>
      </c>
      <c r="E128" s="7">
        <v>4</v>
      </c>
      <c r="F128" s="7"/>
      <c r="G128" s="7">
        <f t="shared" si="9"/>
        <v>0</v>
      </c>
      <c r="H128" s="7"/>
      <c r="I128" s="7">
        <f t="shared" si="10"/>
        <v>0</v>
      </c>
      <c r="J128" s="8">
        <f t="shared" si="11"/>
        <v>0</v>
      </c>
    </row>
    <row r="129" spans="2:10" s="33" customFormat="1" x14ac:dyDescent="0.25">
      <c r="B129" s="89" t="s">
        <v>386</v>
      </c>
      <c r="C129" s="88" t="s">
        <v>383</v>
      </c>
      <c r="D129" s="90" t="s">
        <v>350</v>
      </c>
      <c r="E129" s="86">
        <v>2</v>
      </c>
      <c r="F129" s="7"/>
      <c r="G129" s="7"/>
      <c r="H129" s="7"/>
      <c r="I129" s="7"/>
      <c r="J129" s="8"/>
    </row>
    <row r="130" spans="2:10" s="33" customFormat="1" x14ac:dyDescent="0.25">
      <c r="B130" s="89" t="s">
        <v>387</v>
      </c>
      <c r="C130" s="87" t="s">
        <v>384</v>
      </c>
      <c r="D130" s="90" t="s">
        <v>350</v>
      </c>
      <c r="E130" s="86">
        <v>1</v>
      </c>
      <c r="F130" s="7"/>
      <c r="G130" s="7"/>
      <c r="H130" s="7"/>
      <c r="I130" s="7"/>
      <c r="J130" s="8"/>
    </row>
    <row r="131" spans="2:10" s="33" customFormat="1" x14ac:dyDescent="0.25">
      <c r="B131" s="89" t="s">
        <v>388</v>
      </c>
      <c r="C131" s="87" t="s">
        <v>385</v>
      </c>
      <c r="D131" s="90" t="s">
        <v>350</v>
      </c>
      <c r="E131" s="86">
        <v>1</v>
      </c>
      <c r="F131" s="7"/>
      <c r="G131" s="7"/>
      <c r="H131" s="7"/>
      <c r="I131" s="7"/>
      <c r="J131" s="8"/>
    </row>
    <row r="132" spans="2:10" s="33" customFormat="1" x14ac:dyDescent="0.25">
      <c r="B132" s="55"/>
      <c r="C132" s="52"/>
      <c r="D132" s="65"/>
      <c r="E132" s="7"/>
      <c r="F132" s="7"/>
      <c r="G132" s="7">
        <f t="shared" si="9"/>
        <v>0</v>
      </c>
      <c r="H132" s="7"/>
      <c r="I132" s="7">
        <f t="shared" si="10"/>
        <v>0</v>
      </c>
      <c r="J132" s="8">
        <f t="shared" si="11"/>
        <v>0</v>
      </c>
    </row>
    <row r="133" spans="2:10" s="33" customFormat="1" x14ac:dyDescent="0.25">
      <c r="B133" s="36" t="s">
        <v>182</v>
      </c>
      <c r="C133" s="37" t="s">
        <v>183</v>
      </c>
      <c r="D133" s="65"/>
      <c r="E133" s="7"/>
      <c r="F133" s="7"/>
      <c r="G133" s="7">
        <f t="shared" si="9"/>
        <v>0</v>
      </c>
      <c r="H133" s="7"/>
      <c r="I133" s="7">
        <f t="shared" si="10"/>
        <v>0</v>
      </c>
      <c r="J133" s="8">
        <f t="shared" si="11"/>
        <v>0</v>
      </c>
    </row>
    <row r="134" spans="2:10" s="33" customFormat="1" x14ac:dyDescent="0.25">
      <c r="B134" s="55" t="s">
        <v>184</v>
      </c>
      <c r="C134" s="52" t="s">
        <v>185</v>
      </c>
      <c r="D134" s="65" t="s">
        <v>23</v>
      </c>
      <c r="E134" s="7">
        <v>73</v>
      </c>
      <c r="F134" s="7"/>
      <c r="G134" s="7">
        <f t="shared" si="9"/>
        <v>0</v>
      </c>
      <c r="H134" s="7"/>
      <c r="I134" s="7">
        <f t="shared" si="10"/>
        <v>0</v>
      </c>
      <c r="J134" s="8">
        <f t="shared" si="11"/>
        <v>0</v>
      </c>
    </row>
    <row r="135" spans="2:10" s="33" customFormat="1" x14ac:dyDescent="0.25">
      <c r="B135" s="55" t="s">
        <v>186</v>
      </c>
      <c r="C135" s="52" t="s">
        <v>187</v>
      </c>
      <c r="D135" s="65" t="s">
        <v>23</v>
      </c>
      <c r="E135" s="12">
        <v>37</v>
      </c>
      <c r="F135" s="12"/>
      <c r="G135" s="12">
        <f t="shared" si="9"/>
        <v>0</v>
      </c>
      <c r="H135" s="12"/>
      <c r="I135" s="12">
        <f t="shared" si="10"/>
        <v>0</v>
      </c>
      <c r="J135" s="13">
        <f t="shared" si="11"/>
        <v>0</v>
      </c>
    </row>
    <row r="136" spans="2:10" s="33" customFormat="1" x14ac:dyDescent="0.25">
      <c r="B136" s="55" t="s">
        <v>188</v>
      </c>
      <c r="C136" s="52" t="s">
        <v>189</v>
      </c>
      <c r="D136" s="65" t="s">
        <v>23</v>
      </c>
      <c r="E136" s="7">
        <v>202.5</v>
      </c>
      <c r="F136" s="7"/>
      <c r="G136" s="7">
        <f t="shared" si="9"/>
        <v>0</v>
      </c>
      <c r="H136" s="7"/>
      <c r="I136" s="7">
        <f t="shared" si="10"/>
        <v>0</v>
      </c>
      <c r="J136" s="8">
        <f t="shared" si="11"/>
        <v>0</v>
      </c>
    </row>
    <row r="137" spans="2:10" s="33" customFormat="1" x14ac:dyDescent="0.25">
      <c r="B137" s="55" t="s">
        <v>190</v>
      </c>
      <c r="C137" s="52" t="s">
        <v>191</v>
      </c>
      <c r="D137" s="65" t="s">
        <v>23</v>
      </c>
      <c r="E137" s="7">
        <v>21</v>
      </c>
      <c r="F137" s="7"/>
      <c r="G137" s="7">
        <f t="shared" si="9"/>
        <v>0</v>
      </c>
      <c r="H137" s="7"/>
      <c r="I137" s="7">
        <f t="shared" si="10"/>
        <v>0</v>
      </c>
      <c r="J137" s="8">
        <f t="shared" si="11"/>
        <v>0</v>
      </c>
    </row>
    <row r="138" spans="2:10" s="33" customFormat="1" x14ac:dyDescent="0.25">
      <c r="B138" s="55" t="s">
        <v>192</v>
      </c>
      <c r="C138" s="52" t="s">
        <v>193</v>
      </c>
      <c r="D138" s="65" t="s">
        <v>23</v>
      </c>
      <c r="E138" s="7">
        <v>104</v>
      </c>
      <c r="F138" s="7"/>
      <c r="G138" s="7">
        <f t="shared" si="9"/>
        <v>0</v>
      </c>
      <c r="H138" s="7"/>
      <c r="I138" s="7">
        <f t="shared" si="10"/>
        <v>0</v>
      </c>
      <c r="J138" s="8">
        <f t="shared" si="11"/>
        <v>0</v>
      </c>
    </row>
    <row r="139" spans="2:10" s="33" customFormat="1" x14ac:dyDescent="0.25">
      <c r="B139" s="55" t="s">
        <v>194</v>
      </c>
      <c r="C139" s="52" t="s">
        <v>195</v>
      </c>
      <c r="D139" s="65" t="s">
        <v>23</v>
      </c>
      <c r="E139" s="7">
        <v>145</v>
      </c>
      <c r="F139" s="7"/>
      <c r="G139" s="7">
        <f t="shared" si="9"/>
        <v>0</v>
      </c>
      <c r="H139" s="7"/>
      <c r="I139" s="7">
        <f t="shared" si="10"/>
        <v>0</v>
      </c>
      <c r="J139" s="8">
        <f t="shared" si="11"/>
        <v>0</v>
      </c>
    </row>
    <row r="140" spans="2:10" s="33" customFormat="1" x14ac:dyDescent="0.25">
      <c r="B140" s="55" t="s">
        <v>196</v>
      </c>
      <c r="C140" s="52" t="s">
        <v>197</v>
      </c>
      <c r="D140" s="65" t="s">
        <v>23</v>
      </c>
      <c r="E140" s="7">
        <v>430.5</v>
      </c>
      <c r="F140" s="7"/>
      <c r="G140" s="7">
        <f t="shared" si="9"/>
        <v>0</v>
      </c>
      <c r="H140" s="7"/>
      <c r="I140" s="7">
        <f t="shared" si="10"/>
        <v>0</v>
      </c>
      <c r="J140" s="8">
        <f t="shared" si="11"/>
        <v>0</v>
      </c>
    </row>
    <row r="141" spans="2:10" s="33" customFormat="1" x14ac:dyDescent="0.25">
      <c r="B141" s="55" t="s">
        <v>198</v>
      </c>
      <c r="C141" s="52" t="s">
        <v>199</v>
      </c>
      <c r="D141" s="65" t="s">
        <v>23</v>
      </c>
      <c r="E141" s="7">
        <v>174</v>
      </c>
      <c r="F141" s="7"/>
      <c r="G141" s="7">
        <f t="shared" si="9"/>
        <v>0</v>
      </c>
      <c r="H141" s="7"/>
      <c r="I141" s="7">
        <f t="shared" si="10"/>
        <v>0</v>
      </c>
      <c r="J141" s="8">
        <f t="shared" si="11"/>
        <v>0</v>
      </c>
    </row>
    <row r="142" spans="2:10" s="33" customFormat="1" x14ac:dyDescent="0.25">
      <c r="B142" s="55" t="s">
        <v>200</v>
      </c>
      <c r="C142" s="52" t="s">
        <v>201</v>
      </c>
      <c r="D142" s="65" t="s">
        <v>23</v>
      </c>
      <c r="E142" s="7">
        <v>466</v>
      </c>
      <c r="F142" s="7"/>
      <c r="G142" s="7">
        <f t="shared" si="9"/>
        <v>0</v>
      </c>
      <c r="H142" s="7"/>
      <c r="I142" s="7">
        <f t="shared" si="10"/>
        <v>0</v>
      </c>
      <c r="J142" s="8">
        <f t="shared" si="11"/>
        <v>0</v>
      </c>
    </row>
    <row r="143" spans="2:10" s="33" customFormat="1" x14ac:dyDescent="0.25">
      <c r="B143" s="55" t="s">
        <v>202</v>
      </c>
      <c r="C143" s="52" t="s">
        <v>203</v>
      </c>
      <c r="D143" s="65" t="s">
        <v>23</v>
      </c>
      <c r="E143" s="7">
        <v>31</v>
      </c>
      <c r="F143" s="7"/>
      <c r="G143" s="7">
        <f t="shared" si="9"/>
        <v>0</v>
      </c>
      <c r="H143" s="7"/>
      <c r="I143" s="7">
        <f t="shared" si="10"/>
        <v>0</v>
      </c>
      <c r="J143" s="8">
        <f t="shared" si="11"/>
        <v>0</v>
      </c>
    </row>
    <row r="144" spans="2:10" s="33" customFormat="1" x14ac:dyDescent="0.25">
      <c r="B144" s="55"/>
      <c r="C144" s="52"/>
      <c r="D144" s="65"/>
      <c r="E144" s="7"/>
      <c r="F144" s="7"/>
      <c r="G144" s="7">
        <f t="shared" si="9"/>
        <v>0</v>
      </c>
      <c r="H144" s="7"/>
      <c r="I144" s="7">
        <f t="shared" si="10"/>
        <v>0</v>
      </c>
      <c r="J144" s="8">
        <f t="shared" si="11"/>
        <v>0</v>
      </c>
    </row>
    <row r="145" spans="2:10" s="33" customFormat="1" x14ac:dyDescent="0.25">
      <c r="B145" s="36" t="s">
        <v>204</v>
      </c>
      <c r="C145" s="37" t="s">
        <v>205</v>
      </c>
      <c r="D145" s="65"/>
      <c r="E145" s="7"/>
      <c r="F145" s="7"/>
      <c r="G145" s="7">
        <f t="shared" si="9"/>
        <v>0</v>
      </c>
      <c r="H145" s="7"/>
      <c r="I145" s="7">
        <f t="shared" si="10"/>
        <v>0</v>
      </c>
      <c r="J145" s="8">
        <f t="shared" si="11"/>
        <v>0</v>
      </c>
    </row>
    <row r="146" spans="2:10" s="33" customFormat="1" x14ac:dyDescent="0.25">
      <c r="B146" s="55" t="s">
        <v>206</v>
      </c>
      <c r="C146" s="52" t="s">
        <v>185</v>
      </c>
      <c r="D146" s="65" t="s">
        <v>350</v>
      </c>
      <c r="E146" s="7">
        <v>15</v>
      </c>
      <c r="F146" s="7"/>
      <c r="G146" s="7">
        <f t="shared" si="9"/>
        <v>0</v>
      </c>
      <c r="H146" s="7"/>
      <c r="I146" s="7">
        <f t="shared" si="10"/>
        <v>0</v>
      </c>
      <c r="J146" s="8">
        <f t="shared" si="11"/>
        <v>0</v>
      </c>
    </row>
    <row r="147" spans="2:10" s="33" customFormat="1" x14ac:dyDescent="0.25">
      <c r="B147" s="55" t="s">
        <v>207</v>
      </c>
      <c r="C147" s="52" t="s">
        <v>187</v>
      </c>
      <c r="D147" s="65" t="s">
        <v>350</v>
      </c>
      <c r="E147" s="7">
        <v>3</v>
      </c>
      <c r="F147" s="7"/>
      <c r="G147" s="7">
        <f t="shared" si="9"/>
        <v>0</v>
      </c>
      <c r="H147" s="7"/>
      <c r="I147" s="7">
        <f t="shared" si="10"/>
        <v>0</v>
      </c>
      <c r="J147" s="8">
        <f t="shared" si="11"/>
        <v>0</v>
      </c>
    </row>
    <row r="148" spans="2:10" s="33" customFormat="1" x14ac:dyDescent="0.25">
      <c r="B148" s="55" t="s">
        <v>208</v>
      </c>
      <c r="C148" s="52" t="s">
        <v>189</v>
      </c>
      <c r="D148" s="65" t="s">
        <v>350</v>
      </c>
      <c r="E148" s="7">
        <v>46</v>
      </c>
      <c r="F148" s="7"/>
      <c r="G148" s="7">
        <f t="shared" si="9"/>
        <v>0</v>
      </c>
      <c r="H148" s="7"/>
      <c r="I148" s="7">
        <f t="shared" si="10"/>
        <v>0</v>
      </c>
      <c r="J148" s="8">
        <f t="shared" si="11"/>
        <v>0</v>
      </c>
    </row>
    <row r="149" spans="2:10" s="33" customFormat="1" x14ac:dyDescent="0.25">
      <c r="B149" s="55" t="s">
        <v>209</v>
      </c>
      <c r="C149" s="52" t="s">
        <v>191</v>
      </c>
      <c r="D149" s="65" t="s">
        <v>350</v>
      </c>
      <c r="E149" s="7">
        <v>8</v>
      </c>
      <c r="F149" s="7"/>
      <c r="G149" s="7">
        <f t="shared" si="9"/>
        <v>0</v>
      </c>
      <c r="H149" s="7"/>
      <c r="I149" s="7">
        <f t="shared" si="10"/>
        <v>0</v>
      </c>
      <c r="J149" s="8">
        <f t="shared" si="11"/>
        <v>0</v>
      </c>
    </row>
    <row r="150" spans="2:10" s="33" customFormat="1" x14ac:dyDescent="0.25">
      <c r="B150" s="55" t="s">
        <v>210</v>
      </c>
      <c r="C150" s="52" t="s">
        <v>193</v>
      </c>
      <c r="D150" s="65" t="s">
        <v>350</v>
      </c>
      <c r="E150" s="14">
        <v>22</v>
      </c>
      <c r="F150" s="15"/>
      <c r="G150" s="7">
        <f t="shared" si="9"/>
        <v>0</v>
      </c>
      <c r="H150" s="7"/>
      <c r="I150" s="7">
        <f t="shared" si="10"/>
        <v>0</v>
      </c>
      <c r="J150" s="8">
        <f t="shared" si="11"/>
        <v>0</v>
      </c>
    </row>
    <row r="151" spans="2:10" s="33" customFormat="1" x14ac:dyDescent="0.25">
      <c r="B151" s="55" t="s">
        <v>211</v>
      </c>
      <c r="C151" s="52" t="s">
        <v>195</v>
      </c>
      <c r="D151" s="65" t="s">
        <v>350</v>
      </c>
      <c r="E151" s="14">
        <v>14</v>
      </c>
      <c r="F151" s="15"/>
      <c r="G151" s="7">
        <f t="shared" si="9"/>
        <v>0</v>
      </c>
      <c r="H151" s="7"/>
      <c r="I151" s="7">
        <f t="shared" si="10"/>
        <v>0</v>
      </c>
      <c r="J151" s="8">
        <f t="shared" si="11"/>
        <v>0</v>
      </c>
    </row>
    <row r="152" spans="2:10" s="33" customFormat="1" x14ac:dyDescent="0.25">
      <c r="B152" s="55" t="s">
        <v>212</v>
      </c>
      <c r="C152" s="52" t="s">
        <v>197</v>
      </c>
      <c r="D152" s="65" t="s">
        <v>350</v>
      </c>
      <c r="E152" s="14">
        <v>156</v>
      </c>
      <c r="F152" s="15"/>
      <c r="G152" s="7">
        <f t="shared" si="9"/>
        <v>0</v>
      </c>
      <c r="H152" s="7"/>
      <c r="I152" s="7">
        <f t="shared" si="10"/>
        <v>0</v>
      </c>
      <c r="J152" s="8">
        <f t="shared" si="11"/>
        <v>0</v>
      </c>
    </row>
    <row r="153" spans="2:10" s="33" customFormat="1" x14ac:dyDescent="0.25">
      <c r="B153" s="55" t="s">
        <v>213</v>
      </c>
      <c r="C153" s="52" t="s">
        <v>199</v>
      </c>
      <c r="D153" s="65" t="s">
        <v>350</v>
      </c>
      <c r="E153" s="14">
        <v>16</v>
      </c>
      <c r="F153" s="15"/>
      <c r="G153" s="7">
        <f t="shared" si="9"/>
        <v>0</v>
      </c>
      <c r="H153" s="7"/>
      <c r="I153" s="7">
        <f t="shared" si="10"/>
        <v>0</v>
      </c>
      <c r="J153" s="8">
        <f t="shared" si="11"/>
        <v>0</v>
      </c>
    </row>
    <row r="154" spans="2:10" s="33" customFormat="1" x14ac:dyDescent="0.25">
      <c r="B154" s="55"/>
      <c r="C154" s="16"/>
      <c r="D154" s="71"/>
      <c r="E154" s="14"/>
      <c r="F154" s="15"/>
      <c r="G154" s="7">
        <f t="shared" si="9"/>
        <v>0</v>
      </c>
      <c r="H154" s="7"/>
      <c r="I154" s="7">
        <f t="shared" si="10"/>
        <v>0</v>
      </c>
      <c r="J154" s="8">
        <f t="shared" si="11"/>
        <v>0</v>
      </c>
    </row>
    <row r="155" spans="2:10" s="33" customFormat="1" x14ac:dyDescent="0.25">
      <c r="B155" s="36" t="s">
        <v>214</v>
      </c>
      <c r="C155" s="37" t="s">
        <v>215</v>
      </c>
      <c r="D155" s="65"/>
      <c r="E155" s="14"/>
      <c r="F155" s="15"/>
      <c r="G155" s="7">
        <f t="shared" si="9"/>
        <v>0</v>
      </c>
      <c r="H155" s="7"/>
      <c r="I155" s="7">
        <f t="shared" si="10"/>
        <v>0</v>
      </c>
      <c r="J155" s="8">
        <f t="shared" si="11"/>
        <v>0</v>
      </c>
    </row>
    <row r="156" spans="2:10" s="33" customFormat="1" x14ac:dyDescent="0.25">
      <c r="B156" s="55" t="s">
        <v>216</v>
      </c>
      <c r="C156" s="52" t="s">
        <v>217</v>
      </c>
      <c r="D156" s="65" t="s">
        <v>350</v>
      </c>
      <c r="E156" s="14">
        <v>1</v>
      </c>
      <c r="F156" s="15"/>
      <c r="G156" s="7">
        <f t="shared" si="9"/>
        <v>0</v>
      </c>
      <c r="H156" s="7"/>
      <c r="I156" s="7">
        <f t="shared" si="10"/>
        <v>0</v>
      </c>
      <c r="J156" s="8">
        <f t="shared" si="11"/>
        <v>0</v>
      </c>
    </row>
    <row r="157" spans="2:10" s="33" customFormat="1" x14ac:dyDescent="0.25">
      <c r="B157" s="55" t="s">
        <v>218</v>
      </c>
      <c r="C157" s="52" t="s">
        <v>219</v>
      </c>
      <c r="D157" s="65" t="s">
        <v>350</v>
      </c>
      <c r="E157" s="14">
        <v>3</v>
      </c>
      <c r="F157" s="15"/>
      <c r="G157" s="7">
        <f t="shared" si="9"/>
        <v>0</v>
      </c>
      <c r="H157" s="7"/>
      <c r="I157" s="7">
        <f t="shared" si="10"/>
        <v>0</v>
      </c>
      <c r="J157" s="8">
        <f t="shared" si="11"/>
        <v>0</v>
      </c>
    </row>
    <row r="158" spans="2:10" s="33" customFormat="1" x14ac:dyDescent="0.25">
      <c r="B158" s="55" t="s">
        <v>220</v>
      </c>
      <c r="C158" s="52" t="s">
        <v>221</v>
      </c>
      <c r="D158" s="65" t="s">
        <v>350</v>
      </c>
      <c r="E158" s="14">
        <v>11</v>
      </c>
      <c r="F158" s="15"/>
      <c r="G158" s="7">
        <f t="shared" si="9"/>
        <v>0</v>
      </c>
      <c r="H158" s="7"/>
      <c r="I158" s="7">
        <f t="shared" si="10"/>
        <v>0</v>
      </c>
      <c r="J158" s="8">
        <f t="shared" si="11"/>
        <v>0</v>
      </c>
    </row>
    <row r="159" spans="2:10" s="33" customFormat="1" x14ac:dyDescent="0.25">
      <c r="B159" s="55" t="s">
        <v>222</v>
      </c>
      <c r="C159" s="52" t="s">
        <v>223</v>
      </c>
      <c r="D159" s="65" t="s">
        <v>350</v>
      </c>
      <c r="E159" s="14">
        <v>22</v>
      </c>
      <c r="F159" s="15"/>
      <c r="G159" s="7">
        <f t="shared" si="9"/>
        <v>0</v>
      </c>
      <c r="H159" s="7"/>
      <c r="I159" s="7">
        <f t="shared" si="10"/>
        <v>0</v>
      </c>
      <c r="J159" s="8">
        <f t="shared" si="11"/>
        <v>0</v>
      </c>
    </row>
    <row r="160" spans="2:10" s="33" customFormat="1" x14ac:dyDescent="0.25">
      <c r="B160" s="55" t="s">
        <v>224</v>
      </c>
      <c r="C160" s="52" t="s">
        <v>225</v>
      </c>
      <c r="D160" s="65" t="s">
        <v>350</v>
      </c>
      <c r="E160" s="14">
        <v>32</v>
      </c>
      <c r="F160" s="15"/>
      <c r="G160" s="7">
        <f t="shared" si="9"/>
        <v>0</v>
      </c>
      <c r="H160" s="7"/>
      <c r="I160" s="7">
        <f t="shared" si="10"/>
        <v>0</v>
      </c>
      <c r="J160" s="8">
        <f t="shared" si="11"/>
        <v>0</v>
      </c>
    </row>
    <row r="161" spans="2:14" s="33" customFormat="1" x14ac:dyDescent="0.25">
      <c r="B161" s="55" t="s">
        <v>226</v>
      </c>
      <c r="C161" s="52" t="s">
        <v>227</v>
      </c>
      <c r="D161" s="65" t="s">
        <v>350</v>
      </c>
      <c r="E161" s="14">
        <v>14</v>
      </c>
      <c r="F161" s="15"/>
      <c r="G161" s="7">
        <f t="shared" si="9"/>
        <v>0</v>
      </c>
      <c r="H161" s="7"/>
      <c r="I161" s="7">
        <f t="shared" si="10"/>
        <v>0</v>
      </c>
      <c r="J161" s="8">
        <f t="shared" si="11"/>
        <v>0</v>
      </c>
    </row>
    <row r="162" spans="2:14" s="33" customFormat="1" x14ac:dyDescent="0.25">
      <c r="B162" s="55" t="s">
        <v>228</v>
      </c>
      <c r="C162" s="52" t="s">
        <v>229</v>
      </c>
      <c r="D162" s="65" t="s">
        <v>350</v>
      </c>
      <c r="E162" s="14">
        <v>14</v>
      </c>
      <c r="F162" s="15"/>
      <c r="G162" s="7">
        <f t="shared" si="9"/>
        <v>0</v>
      </c>
      <c r="H162" s="7"/>
      <c r="I162" s="7">
        <f t="shared" si="10"/>
        <v>0</v>
      </c>
      <c r="J162" s="8">
        <f t="shared" si="11"/>
        <v>0</v>
      </c>
    </row>
    <row r="163" spans="2:14" s="33" customFormat="1" x14ac:dyDescent="0.25">
      <c r="B163" s="17"/>
      <c r="C163" s="16"/>
      <c r="D163" s="71"/>
      <c r="E163" s="14"/>
      <c r="F163" s="15"/>
      <c r="G163" s="7">
        <f t="shared" si="9"/>
        <v>0</v>
      </c>
      <c r="H163" s="7"/>
      <c r="I163" s="7">
        <f t="shared" si="10"/>
        <v>0</v>
      </c>
      <c r="J163" s="8">
        <f t="shared" si="11"/>
        <v>0</v>
      </c>
    </row>
    <row r="164" spans="2:14" s="33" customFormat="1" x14ac:dyDescent="0.25">
      <c r="B164" s="36" t="s">
        <v>230</v>
      </c>
      <c r="C164" s="37" t="s">
        <v>231</v>
      </c>
      <c r="D164" s="65"/>
      <c r="E164" s="14"/>
      <c r="F164" s="15"/>
      <c r="G164" s="7">
        <f t="shared" si="9"/>
        <v>0</v>
      </c>
      <c r="H164" s="7"/>
      <c r="I164" s="7">
        <f t="shared" si="10"/>
        <v>0</v>
      </c>
      <c r="J164" s="8">
        <f t="shared" si="11"/>
        <v>0</v>
      </c>
    </row>
    <row r="165" spans="2:14" s="33" customFormat="1" ht="22.5" x14ac:dyDescent="0.25">
      <c r="B165" s="55" t="s">
        <v>232</v>
      </c>
      <c r="C165" s="52" t="s">
        <v>233</v>
      </c>
      <c r="D165" s="65" t="s">
        <v>350</v>
      </c>
      <c r="E165" s="14">
        <v>1</v>
      </c>
      <c r="F165" s="15"/>
      <c r="G165" s="7">
        <f t="shared" si="9"/>
        <v>0</v>
      </c>
      <c r="H165" s="7"/>
      <c r="I165" s="7">
        <f t="shared" si="10"/>
        <v>0</v>
      </c>
      <c r="J165" s="8">
        <f t="shared" si="11"/>
        <v>0</v>
      </c>
      <c r="N165" s="23"/>
    </row>
    <row r="166" spans="2:14" s="33" customFormat="1" x14ac:dyDescent="0.25">
      <c r="B166" s="89" t="s">
        <v>371</v>
      </c>
      <c r="C166" s="87" t="s">
        <v>374</v>
      </c>
      <c r="D166" s="90" t="s">
        <v>157</v>
      </c>
      <c r="E166" s="93">
        <v>1</v>
      </c>
      <c r="F166" s="15"/>
      <c r="G166" s="7">
        <f t="shared" si="9"/>
        <v>0</v>
      </c>
      <c r="H166" s="7"/>
      <c r="I166" s="7">
        <f t="shared" si="10"/>
        <v>0</v>
      </c>
      <c r="J166" s="8">
        <f t="shared" si="11"/>
        <v>0</v>
      </c>
      <c r="N166" s="23"/>
    </row>
    <row r="167" spans="2:14" s="33" customFormat="1" x14ac:dyDescent="0.25">
      <c r="B167" s="89" t="s">
        <v>373</v>
      </c>
      <c r="C167" s="87" t="s">
        <v>372</v>
      </c>
      <c r="D167" s="90" t="s">
        <v>157</v>
      </c>
      <c r="E167" s="93">
        <v>1</v>
      </c>
      <c r="F167" s="15"/>
      <c r="G167" s="7">
        <f t="shared" si="9"/>
        <v>0</v>
      </c>
      <c r="H167" s="7"/>
      <c r="I167" s="7">
        <f t="shared" si="10"/>
        <v>0</v>
      </c>
      <c r="J167" s="8">
        <f t="shared" si="11"/>
        <v>0</v>
      </c>
      <c r="N167" s="23"/>
    </row>
    <row r="168" spans="2:14" s="33" customFormat="1" x14ac:dyDescent="0.25">
      <c r="B168" s="17"/>
      <c r="C168" s="16"/>
      <c r="D168" s="71"/>
      <c r="E168" s="14"/>
      <c r="F168" s="15"/>
      <c r="G168" s="7"/>
      <c r="H168" s="7"/>
      <c r="I168" s="7"/>
      <c r="J168" s="8"/>
    </row>
    <row r="169" spans="2:14" s="33" customFormat="1" x14ac:dyDescent="0.25">
      <c r="B169" s="36" t="s">
        <v>234</v>
      </c>
      <c r="C169" s="37" t="s">
        <v>235</v>
      </c>
      <c r="D169" s="65"/>
      <c r="E169" s="14"/>
      <c r="F169" s="15"/>
      <c r="G169" s="7"/>
      <c r="H169" s="7"/>
      <c r="I169" s="7"/>
      <c r="J169" s="8"/>
    </row>
    <row r="170" spans="2:14" s="33" customFormat="1" ht="22.5" x14ac:dyDescent="0.25">
      <c r="B170" s="55" t="s">
        <v>236</v>
      </c>
      <c r="C170" s="52" t="s">
        <v>237</v>
      </c>
      <c r="D170" s="65" t="s">
        <v>350</v>
      </c>
      <c r="E170" s="14">
        <v>1</v>
      </c>
      <c r="F170" s="15"/>
      <c r="G170" s="7">
        <f t="shared" si="9"/>
        <v>0</v>
      </c>
      <c r="H170" s="7"/>
      <c r="I170" s="7">
        <f t="shared" si="10"/>
        <v>0</v>
      </c>
      <c r="J170" s="8">
        <f t="shared" si="11"/>
        <v>0</v>
      </c>
      <c r="N170" s="23"/>
    </row>
    <row r="171" spans="2:14" s="33" customFormat="1" x14ac:dyDescent="0.25">
      <c r="B171" s="17"/>
      <c r="C171" s="16"/>
      <c r="D171" s="71"/>
      <c r="E171" s="14"/>
      <c r="F171" s="15"/>
      <c r="G171" s="7"/>
      <c r="H171" s="15"/>
      <c r="I171" s="7"/>
      <c r="J171" s="8"/>
    </row>
    <row r="172" spans="2:14" s="33" customFormat="1" x14ac:dyDescent="0.25">
      <c r="B172" s="17"/>
      <c r="C172" s="16"/>
      <c r="D172" s="71"/>
      <c r="E172" s="14"/>
      <c r="F172" s="15"/>
      <c r="G172" s="7"/>
      <c r="H172" s="15"/>
      <c r="I172" s="7"/>
      <c r="J172" s="8"/>
    </row>
    <row r="173" spans="2:14" s="33" customFormat="1" x14ac:dyDescent="0.25">
      <c r="B173" s="53" t="s">
        <v>238</v>
      </c>
      <c r="C173" s="54" t="s">
        <v>239</v>
      </c>
      <c r="D173" s="70"/>
      <c r="E173" s="11"/>
      <c r="F173" s="11"/>
      <c r="G173" s="9">
        <f>SUM(G176:G181)</f>
        <v>0</v>
      </c>
      <c r="H173" s="11"/>
      <c r="I173" s="9">
        <f>SUM(I176:I181)</f>
        <v>0</v>
      </c>
      <c r="J173" s="10">
        <f>SUM(J176:J181)</f>
        <v>0</v>
      </c>
    </row>
    <row r="174" spans="2:14" s="33" customFormat="1" x14ac:dyDescent="0.25">
      <c r="B174" s="17"/>
      <c r="C174" s="16"/>
      <c r="D174" s="71"/>
      <c r="E174" s="14"/>
      <c r="F174" s="15"/>
      <c r="G174" s="7">
        <f>F174*E174</f>
        <v>0</v>
      </c>
      <c r="H174" s="15"/>
      <c r="I174" s="7">
        <f>H174*E174</f>
        <v>0</v>
      </c>
      <c r="J174" s="8">
        <f>I174+G174</f>
        <v>0</v>
      </c>
    </row>
    <row r="175" spans="2:14" s="33" customFormat="1" x14ac:dyDescent="0.25">
      <c r="B175" s="36" t="s">
        <v>240</v>
      </c>
      <c r="C175" s="37" t="s">
        <v>241</v>
      </c>
      <c r="D175" s="65"/>
      <c r="E175" s="14"/>
      <c r="F175" s="15"/>
      <c r="G175" s="7">
        <f>F175*E175</f>
        <v>0</v>
      </c>
      <c r="H175" s="15"/>
      <c r="I175" s="7">
        <f>H175*E175</f>
        <v>0</v>
      </c>
      <c r="J175" s="8">
        <f>I175+G175</f>
        <v>0</v>
      </c>
    </row>
    <row r="176" spans="2:14" s="33" customFormat="1" ht="22.5" x14ac:dyDescent="0.25">
      <c r="B176" s="55" t="s">
        <v>242</v>
      </c>
      <c r="C176" s="52" t="s">
        <v>243</v>
      </c>
      <c r="D176" s="65" t="s">
        <v>350</v>
      </c>
      <c r="E176" s="14">
        <v>3</v>
      </c>
      <c r="F176" s="15"/>
      <c r="G176" s="7">
        <f>F176*E176</f>
        <v>0</v>
      </c>
      <c r="H176" s="15"/>
      <c r="I176" s="7">
        <f>H176*E176</f>
        <v>0</v>
      </c>
      <c r="J176" s="8">
        <f>I176+G176</f>
        <v>0</v>
      </c>
    </row>
    <row r="177" spans="2:14" s="33" customFormat="1" ht="45" x14ac:dyDescent="0.25">
      <c r="B177" s="55" t="s">
        <v>244</v>
      </c>
      <c r="C177" s="52" t="s">
        <v>245</v>
      </c>
      <c r="D177" s="65" t="s">
        <v>350</v>
      </c>
      <c r="E177" s="14">
        <v>2</v>
      </c>
      <c r="F177" s="15"/>
      <c r="G177" s="7">
        <f t="shared" ref="G177:G182" si="12">F177*E177</f>
        <v>0</v>
      </c>
      <c r="H177" s="15"/>
      <c r="I177" s="7">
        <f t="shared" ref="I177:I182" si="13">H177*E177</f>
        <v>0</v>
      </c>
      <c r="J177" s="8">
        <f t="shared" ref="J177:J182" si="14">I177+G177</f>
        <v>0</v>
      </c>
    </row>
    <row r="178" spans="2:14" s="33" customFormat="1" ht="45" x14ac:dyDescent="0.25">
      <c r="B178" s="55" t="s">
        <v>246</v>
      </c>
      <c r="C178" s="52" t="s">
        <v>247</v>
      </c>
      <c r="D178" s="65" t="s">
        <v>350</v>
      </c>
      <c r="E178" s="14">
        <v>2</v>
      </c>
      <c r="F178" s="15"/>
      <c r="G178" s="7">
        <f t="shared" si="12"/>
        <v>0</v>
      </c>
      <c r="H178" s="15"/>
      <c r="I178" s="7">
        <f t="shared" si="13"/>
        <v>0</v>
      </c>
      <c r="J178" s="8">
        <f t="shared" si="14"/>
        <v>0</v>
      </c>
    </row>
    <row r="179" spans="2:14" s="33" customFormat="1" ht="22.5" x14ac:dyDescent="0.25">
      <c r="B179" s="55" t="s">
        <v>248</v>
      </c>
      <c r="C179" s="52" t="s">
        <v>249</v>
      </c>
      <c r="D179" s="65" t="s">
        <v>350</v>
      </c>
      <c r="E179" s="14">
        <v>27</v>
      </c>
      <c r="F179" s="15"/>
      <c r="G179" s="7">
        <f t="shared" si="12"/>
        <v>0</v>
      </c>
      <c r="H179" s="15"/>
      <c r="I179" s="7">
        <f t="shared" si="13"/>
        <v>0</v>
      </c>
      <c r="J179" s="8">
        <f t="shared" si="14"/>
        <v>0</v>
      </c>
    </row>
    <row r="180" spans="2:14" s="33" customFormat="1" ht="45" x14ac:dyDescent="0.25">
      <c r="B180" s="55" t="s">
        <v>250</v>
      </c>
      <c r="C180" s="52" t="s">
        <v>251</v>
      </c>
      <c r="D180" s="65" t="s">
        <v>350</v>
      </c>
      <c r="E180" s="14">
        <v>67</v>
      </c>
      <c r="F180" s="15"/>
      <c r="G180" s="7">
        <f t="shared" si="12"/>
        <v>0</v>
      </c>
      <c r="H180" s="15"/>
      <c r="I180" s="7">
        <f t="shared" si="13"/>
        <v>0</v>
      </c>
      <c r="J180" s="8">
        <f t="shared" si="14"/>
        <v>0</v>
      </c>
    </row>
    <row r="181" spans="2:14" s="33" customFormat="1" ht="45" x14ac:dyDescent="0.25">
      <c r="B181" s="55" t="s">
        <v>252</v>
      </c>
      <c r="C181" s="52" t="s">
        <v>253</v>
      </c>
      <c r="D181" s="65" t="s">
        <v>350</v>
      </c>
      <c r="E181" s="14">
        <v>3</v>
      </c>
      <c r="F181" s="15"/>
      <c r="G181" s="7">
        <f t="shared" si="12"/>
        <v>0</v>
      </c>
      <c r="H181" s="15"/>
      <c r="I181" s="7">
        <f t="shared" si="13"/>
        <v>0</v>
      </c>
      <c r="J181" s="8">
        <f t="shared" si="14"/>
        <v>0</v>
      </c>
    </row>
    <row r="182" spans="2:14" s="33" customFormat="1" x14ac:dyDescent="0.25">
      <c r="B182" s="17"/>
      <c r="C182" s="16"/>
      <c r="D182" s="71"/>
      <c r="E182" s="14"/>
      <c r="F182" s="15"/>
      <c r="G182" s="7">
        <f t="shared" si="12"/>
        <v>0</v>
      </c>
      <c r="H182" s="15"/>
      <c r="I182" s="7">
        <f t="shared" si="13"/>
        <v>0</v>
      </c>
      <c r="J182" s="8">
        <f t="shared" si="14"/>
        <v>0</v>
      </c>
    </row>
    <row r="183" spans="2:14" s="33" customFormat="1" x14ac:dyDescent="0.25">
      <c r="B183" s="17"/>
      <c r="C183" s="16"/>
      <c r="D183" s="71"/>
      <c r="E183" s="14"/>
      <c r="F183" s="15"/>
      <c r="G183" s="7">
        <f>F183*E183</f>
        <v>0</v>
      </c>
      <c r="H183" s="15"/>
      <c r="I183" s="7">
        <f>H183*E183</f>
        <v>0</v>
      </c>
      <c r="J183" s="8">
        <f>I183+G183</f>
        <v>0</v>
      </c>
    </row>
    <row r="184" spans="2:14" s="33" customFormat="1" x14ac:dyDescent="0.25">
      <c r="B184" s="53" t="s">
        <v>254</v>
      </c>
      <c r="C184" s="54" t="s">
        <v>255</v>
      </c>
      <c r="D184" s="70"/>
      <c r="E184" s="11"/>
      <c r="F184" s="11"/>
      <c r="G184" s="9">
        <f>SUM(G185:G213)</f>
        <v>0</v>
      </c>
      <c r="H184" s="11"/>
      <c r="I184" s="9">
        <f>SUM(I185:I213)</f>
        <v>0</v>
      </c>
      <c r="J184" s="10">
        <f>SUM(J185:J213)</f>
        <v>0</v>
      </c>
    </row>
    <row r="185" spans="2:14" s="33" customFormat="1" x14ac:dyDescent="0.25">
      <c r="B185" s="17"/>
      <c r="C185" s="16"/>
      <c r="D185" s="71"/>
      <c r="E185" s="14"/>
      <c r="F185" s="15"/>
      <c r="G185" s="7">
        <f>F185*E185</f>
        <v>0</v>
      </c>
      <c r="H185" s="15"/>
      <c r="I185" s="7">
        <f>H185*E185</f>
        <v>0</v>
      </c>
      <c r="J185" s="8">
        <f>I185+G185</f>
        <v>0</v>
      </c>
    </row>
    <row r="186" spans="2:14" s="33" customFormat="1" x14ac:dyDescent="0.25">
      <c r="B186" s="36" t="s">
        <v>256</v>
      </c>
      <c r="C186" s="37" t="s">
        <v>257</v>
      </c>
      <c r="D186" s="65"/>
      <c r="E186" s="14"/>
      <c r="F186" s="15"/>
      <c r="G186" s="7">
        <f t="shared" ref="G186:G213" si="15">F186*E186</f>
        <v>0</v>
      </c>
      <c r="H186" s="15"/>
      <c r="I186" s="7">
        <f t="shared" ref="I186:I213" si="16">H186*E186</f>
        <v>0</v>
      </c>
      <c r="J186" s="8">
        <f t="shared" ref="J186:J213" si="17">I186+G186</f>
        <v>0</v>
      </c>
    </row>
    <row r="187" spans="2:14" s="33" customFormat="1" x14ac:dyDescent="0.25">
      <c r="B187" s="55" t="s">
        <v>258</v>
      </c>
      <c r="C187" s="52" t="s">
        <v>259</v>
      </c>
      <c r="D187" s="65" t="s">
        <v>260</v>
      </c>
      <c r="E187" s="14">
        <v>500</v>
      </c>
      <c r="F187" s="15"/>
      <c r="G187" s="7">
        <f t="shared" si="15"/>
        <v>0</v>
      </c>
      <c r="H187" s="15"/>
      <c r="I187" s="7">
        <f t="shared" si="16"/>
        <v>0</v>
      </c>
      <c r="J187" s="8">
        <f t="shared" si="17"/>
        <v>0</v>
      </c>
      <c r="N187" s="23"/>
    </row>
    <row r="188" spans="2:14" s="33" customFormat="1" x14ac:dyDescent="0.25">
      <c r="B188" s="55" t="s">
        <v>261</v>
      </c>
      <c r="C188" s="52" t="s">
        <v>262</v>
      </c>
      <c r="D188" s="65" t="s">
        <v>260</v>
      </c>
      <c r="E188" s="14">
        <v>250</v>
      </c>
      <c r="F188" s="15"/>
      <c r="G188" s="7">
        <f t="shared" si="15"/>
        <v>0</v>
      </c>
      <c r="H188" s="15"/>
      <c r="I188" s="7">
        <f t="shared" si="16"/>
        <v>0</v>
      </c>
      <c r="J188" s="8">
        <f t="shared" si="17"/>
        <v>0</v>
      </c>
      <c r="N188" s="23"/>
    </row>
    <row r="189" spans="2:14" s="33" customFormat="1" ht="22.5" x14ac:dyDescent="0.25">
      <c r="B189" s="55" t="s">
        <v>263</v>
      </c>
      <c r="C189" s="52" t="s">
        <v>264</v>
      </c>
      <c r="D189" s="65" t="s">
        <v>23</v>
      </c>
      <c r="E189" s="14">
        <v>12.5</v>
      </c>
      <c r="F189" s="15"/>
      <c r="G189" s="7">
        <f t="shared" si="15"/>
        <v>0</v>
      </c>
      <c r="H189" s="15"/>
      <c r="I189" s="7">
        <f t="shared" si="16"/>
        <v>0</v>
      </c>
      <c r="J189" s="8">
        <f t="shared" si="17"/>
        <v>0</v>
      </c>
      <c r="N189" s="23"/>
    </row>
    <row r="190" spans="2:14" s="33" customFormat="1" ht="22.5" x14ac:dyDescent="0.25">
      <c r="B190" s="55" t="s">
        <v>265</v>
      </c>
      <c r="C190" s="52" t="s">
        <v>266</v>
      </c>
      <c r="D190" s="65" t="s">
        <v>23</v>
      </c>
      <c r="E190" s="14">
        <v>175</v>
      </c>
      <c r="F190" s="15"/>
      <c r="G190" s="7">
        <f t="shared" si="15"/>
        <v>0</v>
      </c>
      <c r="H190" s="15"/>
      <c r="I190" s="7">
        <f t="shared" si="16"/>
        <v>0</v>
      </c>
      <c r="J190" s="8">
        <f t="shared" si="17"/>
        <v>0</v>
      </c>
      <c r="N190" s="23"/>
    </row>
    <row r="191" spans="2:14" s="33" customFormat="1" ht="22.5" x14ac:dyDescent="0.25">
      <c r="B191" s="55" t="s">
        <v>267</v>
      </c>
      <c r="C191" s="52" t="s">
        <v>268</v>
      </c>
      <c r="D191" s="65" t="s">
        <v>23</v>
      </c>
      <c r="E191" s="14">
        <v>165</v>
      </c>
      <c r="F191" s="15"/>
      <c r="G191" s="7">
        <f t="shared" si="15"/>
        <v>0</v>
      </c>
      <c r="H191" s="15"/>
      <c r="I191" s="7">
        <f t="shared" si="16"/>
        <v>0</v>
      </c>
      <c r="J191" s="8">
        <f t="shared" si="17"/>
        <v>0</v>
      </c>
      <c r="N191" s="23"/>
    </row>
    <row r="192" spans="2:14" s="33" customFormat="1" x14ac:dyDescent="0.25">
      <c r="B192" s="55" t="s">
        <v>269</v>
      </c>
      <c r="C192" s="52" t="s">
        <v>270</v>
      </c>
      <c r="D192" s="65" t="s">
        <v>271</v>
      </c>
      <c r="E192" s="14">
        <v>100</v>
      </c>
      <c r="F192" s="15"/>
      <c r="G192" s="7">
        <f t="shared" si="15"/>
        <v>0</v>
      </c>
      <c r="H192" s="15"/>
      <c r="I192" s="7">
        <f t="shared" si="16"/>
        <v>0</v>
      </c>
      <c r="J192" s="8">
        <f t="shared" si="17"/>
        <v>0</v>
      </c>
      <c r="N192" s="23"/>
    </row>
    <row r="193" spans="2:10" s="33" customFormat="1" x14ac:dyDescent="0.25">
      <c r="B193" s="17"/>
      <c r="C193" s="16"/>
      <c r="D193" s="71"/>
      <c r="E193" s="14"/>
      <c r="F193" s="15"/>
      <c r="G193" s="7">
        <f t="shared" si="15"/>
        <v>0</v>
      </c>
      <c r="H193" s="15"/>
      <c r="I193" s="7">
        <f t="shared" si="16"/>
        <v>0</v>
      </c>
      <c r="J193" s="8">
        <f t="shared" si="17"/>
        <v>0</v>
      </c>
    </row>
    <row r="194" spans="2:10" s="33" customFormat="1" x14ac:dyDescent="0.25">
      <c r="B194" s="36" t="s">
        <v>272</v>
      </c>
      <c r="C194" s="37" t="s">
        <v>273</v>
      </c>
      <c r="D194" s="65"/>
      <c r="E194" s="14"/>
      <c r="F194" s="15"/>
      <c r="G194" s="7">
        <f t="shared" si="15"/>
        <v>0</v>
      </c>
      <c r="H194" s="15"/>
      <c r="I194" s="7">
        <f t="shared" si="16"/>
        <v>0</v>
      </c>
      <c r="J194" s="8">
        <f t="shared" si="17"/>
        <v>0</v>
      </c>
    </row>
    <row r="195" spans="2:10" s="33" customFormat="1" x14ac:dyDescent="0.25">
      <c r="B195" s="55" t="s">
        <v>274</v>
      </c>
      <c r="C195" s="52" t="s">
        <v>275</v>
      </c>
      <c r="D195" s="65" t="s">
        <v>350</v>
      </c>
      <c r="E195" s="14">
        <v>15</v>
      </c>
      <c r="F195" s="15"/>
      <c r="G195" s="7">
        <f t="shared" si="15"/>
        <v>0</v>
      </c>
      <c r="H195" s="15"/>
      <c r="I195" s="7">
        <f t="shared" si="16"/>
        <v>0</v>
      </c>
      <c r="J195" s="8">
        <f t="shared" si="17"/>
        <v>0</v>
      </c>
    </row>
    <row r="196" spans="2:10" s="33" customFormat="1" x14ac:dyDescent="0.25">
      <c r="B196" s="55" t="s">
        <v>276</v>
      </c>
      <c r="C196" s="52" t="s">
        <v>277</v>
      </c>
      <c r="D196" s="65" t="s">
        <v>350</v>
      </c>
      <c r="E196" s="14">
        <v>3</v>
      </c>
      <c r="F196" s="15"/>
      <c r="G196" s="7">
        <f t="shared" si="15"/>
        <v>0</v>
      </c>
      <c r="H196" s="15"/>
      <c r="I196" s="7">
        <f t="shared" si="16"/>
        <v>0</v>
      </c>
      <c r="J196" s="8">
        <f t="shared" si="17"/>
        <v>0</v>
      </c>
    </row>
    <row r="197" spans="2:10" s="33" customFormat="1" x14ac:dyDescent="0.25">
      <c r="B197" s="55" t="s">
        <v>278</v>
      </c>
      <c r="C197" s="52" t="s">
        <v>279</v>
      </c>
      <c r="D197" s="65" t="s">
        <v>350</v>
      </c>
      <c r="E197" s="14">
        <v>43</v>
      </c>
      <c r="F197" s="15"/>
      <c r="G197" s="7">
        <f t="shared" si="15"/>
        <v>0</v>
      </c>
      <c r="H197" s="15"/>
      <c r="I197" s="7">
        <f t="shared" si="16"/>
        <v>0</v>
      </c>
      <c r="J197" s="8">
        <f t="shared" si="17"/>
        <v>0</v>
      </c>
    </row>
    <row r="198" spans="2:10" s="33" customFormat="1" x14ac:dyDescent="0.25">
      <c r="B198" s="55" t="s">
        <v>280</v>
      </c>
      <c r="C198" s="52" t="s">
        <v>281</v>
      </c>
      <c r="D198" s="65" t="s">
        <v>350</v>
      </c>
      <c r="E198" s="14">
        <v>26</v>
      </c>
      <c r="F198" s="15"/>
      <c r="G198" s="7">
        <f t="shared" si="15"/>
        <v>0</v>
      </c>
      <c r="H198" s="15"/>
      <c r="I198" s="7">
        <f t="shared" si="16"/>
        <v>0</v>
      </c>
      <c r="J198" s="8">
        <f t="shared" si="17"/>
        <v>0</v>
      </c>
    </row>
    <row r="199" spans="2:10" s="33" customFormat="1" x14ac:dyDescent="0.25">
      <c r="B199" s="55" t="s">
        <v>282</v>
      </c>
      <c r="C199" s="52" t="s">
        <v>283</v>
      </c>
      <c r="D199" s="65" t="s">
        <v>350</v>
      </c>
      <c r="E199" s="14">
        <v>4</v>
      </c>
      <c r="F199" s="15"/>
      <c r="G199" s="7">
        <f t="shared" si="15"/>
        <v>0</v>
      </c>
      <c r="H199" s="15"/>
      <c r="I199" s="7">
        <f t="shared" si="16"/>
        <v>0</v>
      </c>
      <c r="J199" s="8">
        <f t="shared" si="17"/>
        <v>0</v>
      </c>
    </row>
    <row r="200" spans="2:10" s="33" customFormat="1" x14ac:dyDescent="0.25">
      <c r="B200" s="55" t="s">
        <v>284</v>
      </c>
      <c r="C200" s="52" t="s">
        <v>285</v>
      </c>
      <c r="D200" s="65" t="s">
        <v>350</v>
      </c>
      <c r="E200" s="14">
        <v>2</v>
      </c>
      <c r="F200" s="15"/>
      <c r="G200" s="7">
        <f t="shared" si="15"/>
        <v>0</v>
      </c>
      <c r="H200" s="15"/>
      <c r="I200" s="7">
        <f t="shared" si="16"/>
        <v>0</v>
      </c>
      <c r="J200" s="8">
        <f t="shared" si="17"/>
        <v>0</v>
      </c>
    </row>
    <row r="201" spans="2:10" s="33" customFormat="1" x14ac:dyDescent="0.25">
      <c r="B201" s="55" t="s">
        <v>286</v>
      </c>
      <c r="C201" s="52" t="s">
        <v>287</v>
      </c>
      <c r="D201" s="65" t="s">
        <v>350</v>
      </c>
      <c r="E201" s="14">
        <v>14</v>
      </c>
      <c r="F201" s="15"/>
      <c r="G201" s="7">
        <f t="shared" si="15"/>
        <v>0</v>
      </c>
      <c r="H201" s="15"/>
      <c r="I201" s="7">
        <f t="shared" si="16"/>
        <v>0</v>
      </c>
      <c r="J201" s="8">
        <f t="shared" si="17"/>
        <v>0</v>
      </c>
    </row>
    <row r="202" spans="2:10" s="33" customFormat="1" x14ac:dyDescent="0.25">
      <c r="B202" s="55" t="s">
        <v>288</v>
      </c>
      <c r="C202" s="52" t="s">
        <v>289</v>
      </c>
      <c r="D202" s="65" t="s">
        <v>350</v>
      </c>
      <c r="E202" s="14">
        <v>3</v>
      </c>
      <c r="F202" s="15"/>
      <c r="G202" s="7">
        <f t="shared" si="15"/>
        <v>0</v>
      </c>
      <c r="H202" s="15"/>
      <c r="I202" s="7">
        <f t="shared" si="16"/>
        <v>0</v>
      </c>
      <c r="J202" s="8">
        <f t="shared" si="17"/>
        <v>0</v>
      </c>
    </row>
    <row r="203" spans="2:10" s="33" customFormat="1" x14ac:dyDescent="0.25">
      <c r="B203" s="55" t="s">
        <v>290</v>
      </c>
      <c r="C203" s="52" t="s">
        <v>291</v>
      </c>
      <c r="D203" s="65" t="s">
        <v>350</v>
      </c>
      <c r="E203" s="14">
        <v>6</v>
      </c>
      <c r="F203" s="15"/>
      <c r="G203" s="7">
        <f t="shared" si="15"/>
        <v>0</v>
      </c>
      <c r="H203" s="15"/>
      <c r="I203" s="7">
        <f t="shared" si="16"/>
        <v>0</v>
      </c>
      <c r="J203" s="8">
        <f t="shared" si="17"/>
        <v>0</v>
      </c>
    </row>
    <row r="204" spans="2:10" s="33" customFormat="1" x14ac:dyDescent="0.25">
      <c r="B204" s="55" t="s">
        <v>292</v>
      </c>
      <c r="C204" s="52" t="s">
        <v>293</v>
      </c>
      <c r="D204" s="65" t="s">
        <v>350</v>
      </c>
      <c r="E204" s="14">
        <v>2</v>
      </c>
      <c r="F204" s="15"/>
      <c r="G204" s="7">
        <f t="shared" si="15"/>
        <v>0</v>
      </c>
      <c r="H204" s="15"/>
      <c r="I204" s="7">
        <f t="shared" si="16"/>
        <v>0</v>
      </c>
      <c r="J204" s="8">
        <f t="shared" si="17"/>
        <v>0</v>
      </c>
    </row>
    <row r="205" spans="2:10" s="33" customFormat="1" x14ac:dyDescent="0.25">
      <c r="B205" s="55" t="s">
        <v>294</v>
      </c>
      <c r="C205" s="52" t="s">
        <v>295</v>
      </c>
      <c r="D205" s="65" t="s">
        <v>350</v>
      </c>
      <c r="E205" s="14">
        <v>2</v>
      </c>
      <c r="F205" s="15"/>
      <c r="G205" s="7">
        <f t="shared" si="15"/>
        <v>0</v>
      </c>
      <c r="H205" s="15"/>
      <c r="I205" s="7">
        <f t="shared" si="16"/>
        <v>0</v>
      </c>
      <c r="J205" s="8">
        <f t="shared" si="17"/>
        <v>0</v>
      </c>
    </row>
    <row r="206" spans="2:10" s="33" customFormat="1" x14ac:dyDescent="0.25">
      <c r="B206" s="55" t="s">
        <v>296</v>
      </c>
      <c r="C206" s="52" t="s">
        <v>297</v>
      </c>
      <c r="D206" s="65" t="s">
        <v>350</v>
      </c>
      <c r="E206" s="14">
        <v>17</v>
      </c>
      <c r="F206" s="15"/>
      <c r="G206" s="7">
        <f t="shared" si="15"/>
        <v>0</v>
      </c>
      <c r="H206" s="15"/>
      <c r="I206" s="7">
        <f t="shared" si="16"/>
        <v>0</v>
      </c>
      <c r="J206" s="8">
        <f t="shared" si="17"/>
        <v>0</v>
      </c>
    </row>
    <row r="207" spans="2:10" s="33" customFormat="1" x14ac:dyDescent="0.25">
      <c r="B207" s="55" t="s">
        <v>298</v>
      </c>
      <c r="C207" s="52" t="s">
        <v>299</v>
      </c>
      <c r="D207" s="65" t="s">
        <v>350</v>
      </c>
      <c r="E207" s="14">
        <v>38</v>
      </c>
      <c r="F207" s="15"/>
      <c r="G207" s="7">
        <f t="shared" si="15"/>
        <v>0</v>
      </c>
      <c r="H207" s="15"/>
      <c r="I207" s="7">
        <f t="shared" si="16"/>
        <v>0</v>
      </c>
      <c r="J207" s="8">
        <f t="shared" si="17"/>
        <v>0</v>
      </c>
    </row>
    <row r="208" spans="2:10" s="33" customFormat="1" x14ac:dyDescent="0.25">
      <c r="B208" s="55" t="s">
        <v>300</v>
      </c>
      <c r="C208" s="52" t="s">
        <v>301</v>
      </c>
      <c r="D208" s="65" t="s">
        <v>350</v>
      </c>
      <c r="E208" s="14">
        <v>43</v>
      </c>
      <c r="F208" s="15"/>
      <c r="G208" s="7">
        <f t="shared" si="15"/>
        <v>0</v>
      </c>
      <c r="H208" s="15"/>
      <c r="I208" s="7">
        <f t="shared" si="16"/>
        <v>0</v>
      </c>
      <c r="J208" s="8">
        <f t="shared" si="17"/>
        <v>0</v>
      </c>
    </row>
    <row r="209" spans="2:10" s="33" customFormat="1" x14ac:dyDescent="0.25">
      <c r="B209" s="55" t="s">
        <v>302</v>
      </c>
      <c r="C209" s="52" t="s">
        <v>303</v>
      </c>
      <c r="D209" s="65" t="s">
        <v>350</v>
      </c>
      <c r="E209" s="14">
        <v>1</v>
      </c>
      <c r="F209" s="15"/>
      <c r="G209" s="7">
        <f t="shared" si="15"/>
        <v>0</v>
      </c>
      <c r="H209" s="15"/>
      <c r="I209" s="7">
        <f t="shared" si="16"/>
        <v>0</v>
      </c>
      <c r="J209" s="8">
        <f t="shared" si="17"/>
        <v>0</v>
      </c>
    </row>
    <row r="210" spans="2:10" s="33" customFormat="1" x14ac:dyDescent="0.25">
      <c r="B210" s="55" t="s">
        <v>304</v>
      </c>
      <c r="C210" s="52" t="s">
        <v>305</v>
      </c>
      <c r="D210" s="65" t="s">
        <v>350</v>
      </c>
      <c r="E210" s="14">
        <v>2</v>
      </c>
      <c r="F210" s="15"/>
      <c r="G210" s="7">
        <f t="shared" si="15"/>
        <v>0</v>
      </c>
      <c r="H210" s="15"/>
      <c r="I210" s="7">
        <f t="shared" si="16"/>
        <v>0</v>
      </c>
      <c r="J210" s="8">
        <f t="shared" si="17"/>
        <v>0</v>
      </c>
    </row>
    <row r="211" spans="2:10" s="33" customFormat="1" x14ac:dyDescent="0.25">
      <c r="B211" s="55" t="s">
        <v>306</v>
      </c>
      <c r="C211" s="52" t="s">
        <v>307</v>
      </c>
      <c r="D211" s="65" t="s">
        <v>350</v>
      </c>
      <c r="E211" s="14">
        <v>2</v>
      </c>
      <c r="F211" s="15"/>
      <c r="G211" s="7">
        <f t="shared" si="15"/>
        <v>0</v>
      </c>
      <c r="H211" s="15"/>
      <c r="I211" s="7">
        <f t="shared" si="16"/>
        <v>0</v>
      </c>
      <c r="J211" s="8">
        <f t="shared" si="17"/>
        <v>0</v>
      </c>
    </row>
    <row r="212" spans="2:10" s="33" customFormat="1" x14ac:dyDescent="0.25">
      <c r="B212" s="55" t="s">
        <v>308</v>
      </c>
      <c r="C212" s="52" t="s">
        <v>309</v>
      </c>
      <c r="D212" s="65" t="s">
        <v>350</v>
      </c>
      <c r="E212" s="14">
        <v>1</v>
      </c>
      <c r="F212" s="15"/>
      <c r="G212" s="7">
        <f t="shared" si="15"/>
        <v>0</v>
      </c>
      <c r="H212" s="15"/>
      <c r="I212" s="7">
        <f t="shared" si="16"/>
        <v>0</v>
      </c>
      <c r="J212" s="8">
        <f t="shared" si="17"/>
        <v>0</v>
      </c>
    </row>
    <row r="213" spans="2:10" s="33" customFormat="1" x14ac:dyDescent="0.25">
      <c r="B213" s="55" t="s">
        <v>310</v>
      </c>
      <c r="C213" s="52" t="s">
        <v>311</v>
      </c>
      <c r="D213" s="65" t="s">
        <v>350</v>
      </c>
      <c r="E213" s="14">
        <v>2</v>
      </c>
      <c r="F213" s="15"/>
      <c r="G213" s="7">
        <f t="shared" si="15"/>
        <v>0</v>
      </c>
      <c r="H213" s="15"/>
      <c r="I213" s="7">
        <f t="shared" si="16"/>
        <v>0</v>
      </c>
      <c r="J213" s="8">
        <f t="shared" si="17"/>
        <v>0</v>
      </c>
    </row>
    <row r="214" spans="2:10" s="33" customFormat="1" x14ac:dyDescent="0.25">
      <c r="B214" s="17"/>
      <c r="C214" s="16"/>
      <c r="D214" s="71"/>
      <c r="E214" s="14"/>
      <c r="F214" s="15"/>
      <c r="G214" s="7"/>
      <c r="H214" s="15"/>
      <c r="I214" s="7"/>
      <c r="J214" s="8"/>
    </row>
    <row r="215" spans="2:10" s="33" customFormat="1" x14ac:dyDescent="0.25">
      <c r="B215" s="17"/>
      <c r="C215" s="16"/>
      <c r="D215" s="71"/>
      <c r="E215" s="14"/>
      <c r="F215" s="15"/>
      <c r="G215" s="7"/>
      <c r="H215" s="15"/>
      <c r="I215" s="7"/>
      <c r="J215" s="8"/>
    </row>
    <row r="216" spans="2:10" s="33" customFormat="1" x14ac:dyDescent="0.25">
      <c r="B216" s="53" t="s">
        <v>312</v>
      </c>
      <c r="C216" s="54" t="s">
        <v>313</v>
      </c>
      <c r="D216" s="70"/>
      <c r="E216" s="11"/>
      <c r="F216" s="11"/>
      <c r="G216" s="9">
        <f>SUM(G218:G230)</f>
        <v>0</v>
      </c>
      <c r="H216" s="11"/>
      <c r="I216" s="9">
        <f>SUM(I218:I230)</f>
        <v>0</v>
      </c>
      <c r="J216" s="10">
        <f>SUM(J218:J230)</f>
        <v>0</v>
      </c>
    </row>
    <row r="217" spans="2:10" s="33" customFormat="1" x14ac:dyDescent="0.25">
      <c r="B217" s="17"/>
      <c r="C217" s="16"/>
      <c r="D217" s="71"/>
      <c r="E217" s="14"/>
      <c r="F217" s="15"/>
      <c r="G217" s="7">
        <f>F217*E217</f>
        <v>0</v>
      </c>
      <c r="H217" s="15"/>
      <c r="I217" s="7">
        <f>H217*E217</f>
        <v>0</v>
      </c>
      <c r="J217" s="8">
        <f>I217+G217</f>
        <v>0</v>
      </c>
    </row>
    <row r="218" spans="2:10" s="33" customFormat="1" ht="45" x14ac:dyDescent="0.25">
      <c r="B218" s="55" t="s">
        <v>314</v>
      </c>
      <c r="C218" s="52" t="s">
        <v>389</v>
      </c>
      <c r="D218" s="65" t="s">
        <v>97</v>
      </c>
      <c r="E218" s="14">
        <v>1</v>
      </c>
      <c r="F218" s="15"/>
      <c r="G218" s="7">
        <f t="shared" ref="G218:G230" si="18">F218*E218</f>
        <v>0</v>
      </c>
      <c r="H218" s="15"/>
      <c r="I218" s="7">
        <f t="shared" ref="I218:I230" si="19">H218*E218</f>
        <v>0</v>
      </c>
      <c r="J218" s="8">
        <f t="shared" ref="J218:J230" si="20">I218+G218</f>
        <v>0</v>
      </c>
    </row>
    <row r="219" spans="2:10" s="33" customFormat="1" ht="33.75" x14ac:dyDescent="0.25">
      <c r="B219" s="55" t="s">
        <v>315</v>
      </c>
      <c r="C219" s="52" t="s">
        <v>390</v>
      </c>
      <c r="D219" s="65" t="s">
        <v>97</v>
      </c>
      <c r="E219" s="14">
        <v>1</v>
      </c>
      <c r="F219" s="15"/>
      <c r="G219" s="7">
        <f t="shared" si="18"/>
        <v>0</v>
      </c>
      <c r="H219" s="15"/>
      <c r="I219" s="7">
        <f t="shared" si="19"/>
        <v>0</v>
      </c>
      <c r="J219" s="8">
        <f t="shared" si="20"/>
        <v>0</v>
      </c>
    </row>
    <row r="220" spans="2:10" s="33" customFormat="1" ht="22.5" x14ac:dyDescent="0.25">
      <c r="B220" s="55" t="s">
        <v>316</v>
      </c>
      <c r="C220" s="52" t="s">
        <v>391</v>
      </c>
      <c r="D220" s="65" t="s">
        <v>97</v>
      </c>
      <c r="E220" s="14">
        <v>1</v>
      </c>
      <c r="F220" s="15"/>
      <c r="G220" s="7">
        <f t="shared" si="18"/>
        <v>0</v>
      </c>
      <c r="H220" s="15"/>
      <c r="I220" s="7">
        <f t="shared" si="19"/>
        <v>0</v>
      </c>
      <c r="J220" s="8">
        <f t="shared" si="20"/>
        <v>0</v>
      </c>
    </row>
    <row r="221" spans="2:10" s="33" customFormat="1" ht="22.5" x14ac:dyDescent="0.25">
      <c r="B221" s="55" t="s">
        <v>317</v>
      </c>
      <c r="C221" s="52" t="s">
        <v>392</v>
      </c>
      <c r="D221" s="65" t="s">
        <v>97</v>
      </c>
      <c r="E221" s="14">
        <v>1</v>
      </c>
      <c r="F221" s="15"/>
      <c r="G221" s="7">
        <f t="shared" si="18"/>
        <v>0</v>
      </c>
      <c r="H221" s="15"/>
      <c r="I221" s="7">
        <f t="shared" si="19"/>
        <v>0</v>
      </c>
      <c r="J221" s="8">
        <f t="shared" si="20"/>
        <v>0</v>
      </c>
    </row>
    <row r="222" spans="2:10" s="33" customFormat="1" ht="33.75" x14ac:dyDescent="0.25">
      <c r="B222" s="55" t="s">
        <v>318</v>
      </c>
      <c r="C222" s="52" t="s">
        <v>393</v>
      </c>
      <c r="D222" s="65" t="s">
        <v>97</v>
      </c>
      <c r="E222" s="14">
        <v>1</v>
      </c>
      <c r="F222" s="15"/>
      <c r="G222" s="7">
        <f t="shared" si="18"/>
        <v>0</v>
      </c>
      <c r="H222" s="15"/>
      <c r="I222" s="7">
        <f t="shared" si="19"/>
        <v>0</v>
      </c>
      <c r="J222" s="8">
        <f t="shared" si="20"/>
        <v>0</v>
      </c>
    </row>
    <row r="223" spans="2:10" s="33" customFormat="1" ht="45" x14ac:dyDescent="0.25">
      <c r="B223" s="55" t="s">
        <v>319</v>
      </c>
      <c r="C223" s="52" t="s">
        <v>394</v>
      </c>
      <c r="D223" s="65" t="s">
        <v>97</v>
      </c>
      <c r="E223" s="14">
        <v>1</v>
      </c>
      <c r="F223" s="15"/>
      <c r="G223" s="7">
        <f t="shared" si="18"/>
        <v>0</v>
      </c>
      <c r="H223" s="15"/>
      <c r="I223" s="7">
        <f t="shared" si="19"/>
        <v>0</v>
      </c>
      <c r="J223" s="8">
        <f t="shared" si="20"/>
        <v>0</v>
      </c>
    </row>
    <row r="224" spans="2:10" s="33" customFormat="1" ht="78.75" x14ac:dyDescent="0.25">
      <c r="B224" s="55" t="s">
        <v>320</v>
      </c>
      <c r="C224" s="52" t="s">
        <v>395</v>
      </c>
      <c r="D224" s="65" t="s">
        <v>97</v>
      </c>
      <c r="E224" s="14">
        <v>1</v>
      </c>
      <c r="F224" s="15"/>
      <c r="G224" s="7">
        <f t="shared" si="18"/>
        <v>0</v>
      </c>
      <c r="H224" s="15"/>
      <c r="I224" s="7">
        <f t="shared" si="19"/>
        <v>0</v>
      </c>
      <c r="J224" s="8">
        <f t="shared" si="20"/>
        <v>0</v>
      </c>
    </row>
    <row r="225" spans="2:24" s="33" customFormat="1" ht="33.75" x14ac:dyDescent="0.25">
      <c r="B225" s="55" t="s">
        <v>321</v>
      </c>
      <c r="C225" s="52" t="s">
        <v>396</v>
      </c>
      <c r="D225" s="65" t="s">
        <v>97</v>
      </c>
      <c r="E225" s="14">
        <v>1</v>
      </c>
      <c r="F225" s="15"/>
      <c r="G225" s="7">
        <f t="shared" si="18"/>
        <v>0</v>
      </c>
      <c r="H225" s="15"/>
      <c r="I225" s="7">
        <f t="shared" si="19"/>
        <v>0</v>
      </c>
      <c r="J225" s="8">
        <f t="shared" si="20"/>
        <v>0</v>
      </c>
    </row>
    <row r="226" spans="2:24" s="33" customFormat="1" ht="33.75" x14ac:dyDescent="0.25">
      <c r="B226" s="55" t="s">
        <v>322</v>
      </c>
      <c r="C226" s="52" t="s">
        <v>397</v>
      </c>
      <c r="D226" s="65" t="s">
        <v>97</v>
      </c>
      <c r="E226" s="14">
        <v>1</v>
      </c>
      <c r="F226" s="15"/>
      <c r="G226" s="7">
        <f t="shared" si="18"/>
        <v>0</v>
      </c>
      <c r="H226" s="15"/>
      <c r="I226" s="7">
        <f t="shared" si="19"/>
        <v>0</v>
      </c>
      <c r="J226" s="8">
        <f t="shared" si="20"/>
        <v>0</v>
      </c>
    </row>
    <row r="227" spans="2:24" s="33" customFormat="1" ht="56.25" x14ac:dyDescent="0.25">
      <c r="B227" s="55" t="s">
        <v>323</v>
      </c>
      <c r="C227" s="52" t="s">
        <v>398</v>
      </c>
      <c r="D227" s="65" t="s">
        <v>97</v>
      </c>
      <c r="E227" s="14">
        <v>1</v>
      </c>
      <c r="F227" s="15"/>
      <c r="G227" s="7">
        <f t="shared" si="18"/>
        <v>0</v>
      </c>
      <c r="H227" s="15"/>
      <c r="I227" s="7">
        <f t="shared" si="19"/>
        <v>0</v>
      </c>
      <c r="J227" s="8">
        <f t="shared" si="20"/>
        <v>0</v>
      </c>
    </row>
    <row r="228" spans="2:24" s="33" customFormat="1" ht="33.75" x14ac:dyDescent="0.25">
      <c r="B228" s="55" t="s">
        <v>324</v>
      </c>
      <c r="C228" s="52" t="s">
        <v>399</v>
      </c>
      <c r="D228" s="65" t="s">
        <v>97</v>
      </c>
      <c r="E228" s="14">
        <v>1</v>
      </c>
      <c r="F228" s="15"/>
      <c r="G228" s="7">
        <f t="shared" si="18"/>
        <v>0</v>
      </c>
      <c r="H228" s="15"/>
      <c r="I228" s="7">
        <f t="shared" si="19"/>
        <v>0</v>
      </c>
      <c r="J228" s="8">
        <f t="shared" si="20"/>
        <v>0</v>
      </c>
    </row>
    <row r="229" spans="2:24" s="33" customFormat="1" ht="33.75" x14ac:dyDescent="0.25">
      <c r="B229" s="55" t="s">
        <v>325</v>
      </c>
      <c r="C229" s="52" t="s">
        <v>400</v>
      </c>
      <c r="D229" s="65" t="s">
        <v>97</v>
      </c>
      <c r="E229" s="14">
        <v>1</v>
      </c>
      <c r="F229" s="15"/>
      <c r="G229" s="7">
        <f t="shared" si="18"/>
        <v>0</v>
      </c>
      <c r="H229" s="15"/>
      <c r="I229" s="7">
        <f t="shared" si="19"/>
        <v>0</v>
      </c>
      <c r="J229" s="8">
        <f t="shared" si="20"/>
        <v>0</v>
      </c>
      <c r="S229" s="23"/>
      <c r="T229" s="23"/>
      <c r="U229" s="23"/>
      <c r="V229" s="23"/>
      <c r="W229" s="23"/>
      <c r="X229" s="23"/>
    </row>
    <row r="230" spans="2:24" s="33" customFormat="1" ht="56.25" x14ac:dyDescent="0.25">
      <c r="B230" s="55" t="s">
        <v>326</v>
      </c>
      <c r="C230" s="52" t="s">
        <v>401</v>
      </c>
      <c r="D230" s="65" t="s">
        <v>97</v>
      </c>
      <c r="E230" s="14">
        <v>1</v>
      </c>
      <c r="F230" s="15"/>
      <c r="G230" s="7">
        <f t="shared" si="18"/>
        <v>0</v>
      </c>
      <c r="H230" s="15"/>
      <c r="I230" s="7">
        <f t="shared" si="19"/>
        <v>0</v>
      </c>
      <c r="J230" s="8">
        <f t="shared" si="20"/>
        <v>0</v>
      </c>
      <c r="S230" s="23"/>
      <c r="T230" s="23"/>
      <c r="U230" s="23"/>
      <c r="V230" s="23"/>
      <c r="W230" s="23"/>
      <c r="X230" s="23"/>
    </row>
    <row r="231" spans="2:24" s="33" customFormat="1" x14ac:dyDescent="0.25">
      <c r="B231" s="17"/>
      <c r="C231" s="16"/>
      <c r="D231" s="71"/>
      <c r="E231" s="14"/>
      <c r="F231" s="15"/>
      <c r="G231" s="7"/>
      <c r="H231" s="15"/>
      <c r="I231" s="7"/>
      <c r="J231" s="8"/>
      <c r="R231" s="23"/>
      <c r="S231" s="23"/>
      <c r="T231" s="23"/>
      <c r="U231" s="23"/>
      <c r="V231" s="23"/>
      <c r="W231" s="57"/>
      <c r="X231" s="58">
        <f>(R231*S231*T231)*W231</f>
        <v>0</v>
      </c>
    </row>
    <row r="232" spans="2:24" s="33" customFormat="1" x14ac:dyDescent="0.25">
      <c r="B232" s="17"/>
      <c r="C232" s="16"/>
      <c r="D232" s="71"/>
      <c r="E232" s="14"/>
      <c r="F232" s="15"/>
      <c r="G232" s="7"/>
      <c r="H232" s="15"/>
      <c r="I232" s="7"/>
      <c r="J232" s="8"/>
    </row>
    <row r="233" spans="2:24" s="33" customFormat="1" x14ac:dyDescent="0.25">
      <c r="B233" s="45" t="s">
        <v>327</v>
      </c>
      <c r="C233" s="46" t="s">
        <v>328</v>
      </c>
      <c r="D233" s="68"/>
      <c r="E233" s="5"/>
      <c r="F233" s="5"/>
      <c r="G233" s="5">
        <f>SUM(G236:G249)</f>
        <v>0</v>
      </c>
      <c r="H233" s="5"/>
      <c r="I233" s="5">
        <f t="shared" ref="I233:J233" si="21">SUM(I236:I249)</f>
        <v>0</v>
      </c>
      <c r="J233" s="5">
        <f t="shared" si="21"/>
        <v>0</v>
      </c>
    </row>
    <row r="234" spans="2:24" s="33" customFormat="1" x14ac:dyDescent="0.25">
      <c r="B234" s="17"/>
      <c r="C234" s="16"/>
      <c r="D234" s="71"/>
      <c r="E234" s="14"/>
      <c r="F234" s="15"/>
      <c r="G234" s="7"/>
      <c r="H234" s="15"/>
      <c r="I234" s="7"/>
      <c r="J234" s="77"/>
    </row>
    <row r="235" spans="2:24" s="33" customFormat="1" x14ac:dyDescent="0.25">
      <c r="B235" s="17"/>
      <c r="C235" s="16"/>
      <c r="D235" s="71"/>
      <c r="E235" s="14"/>
      <c r="F235" s="15"/>
      <c r="G235" s="7"/>
      <c r="H235" s="15"/>
      <c r="I235" s="7"/>
      <c r="J235" s="77"/>
    </row>
    <row r="236" spans="2:24" s="33" customFormat="1" ht="33.75" x14ac:dyDescent="0.25">
      <c r="B236" s="91" t="s">
        <v>329</v>
      </c>
      <c r="C236" s="92" t="s">
        <v>367</v>
      </c>
      <c r="D236" s="90" t="s">
        <v>157</v>
      </c>
      <c r="E236" s="93">
        <v>1</v>
      </c>
      <c r="F236" s="15"/>
      <c r="G236" s="7">
        <f>F236*E236</f>
        <v>0</v>
      </c>
      <c r="H236" s="15"/>
      <c r="I236" s="7">
        <f>H236*E236</f>
        <v>0</v>
      </c>
      <c r="J236" s="77">
        <f>I236+G236</f>
        <v>0</v>
      </c>
    </row>
    <row r="237" spans="2:24" s="33" customFormat="1" ht="22.5" x14ac:dyDescent="0.25">
      <c r="B237" s="17" t="s">
        <v>331</v>
      </c>
      <c r="C237" s="52" t="s">
        <v>330</v>
      </c>
      <c r="D237" s="65" t="s">
        <v>157</v>
      </c>
      <c r="E237" s="14">
        <v>1</v>
      </c>
      <c r="F237" s="15"/>
      <c r="G237" s="7">
        <f>F237*E237</f>
        <v>0</v>
      </c>
      <c r="H237" s="15"/>
      <c r="I237" s="7">
        <f>H237*E237</f>
        <v>0</v>
      </c>
      <c r="J237" s="77">
        <f>I237+G237</f>
        <v>0</v>
      </c>
      <c r="N237" s="23"/>
    </row>
    <row r="238" spans="2:24" s="33" customFormat="1" x14ac:dyDescent="0.25">
      <c r="B238" s="17" t="s">
        <v>333</v>
      </c>
      <c r="C238" s="52" t="s">
        <v>332</v>
      </c>
      <c r="D238" s="65" t="s">
        <v>157</v>
      </c>
      <c r="E238" s="14">
        <v>1</v>
      </c>
      <c r="F238" s="15"/>
      <c r="G238" s="7">
        <f t="shared" ref="G238:G249" si="22">F238*E238</f>
        <v>0</v>
      </c>
      <c r="H238" s="15"/>
      <c r="I238" s="7">
        <f t="shared" ref="I238:I249" si="23">H238*E238</f>
        <v>0</v>
      </c>
      <c r="J238" s="77">
        <f t="shared" ref="J238:J249" si="24">I238+G238</f>
        <v>0</v>
      </c>
      <c r="N238" s="23"/>
    </row>
    <row r="239" spans="2:24" s="33" customFormat="1" ht="45" x14ac:dyDescent="0.25">
      <c r="B239" s="17" t="s">
        <v>334</v>
      </c>
      <c r="C239" s="52" t="s">
        <v>402</v>
      </c>
      <c r="D239" s="65" t="s">
        <v>157</v>
      </c>
      <c r="E239" s="14">
        <v>1</v>
      </c>
      <c r="F239" s="15"/>
      <c r="G239" s="7">
        <f t="shared" si="22"/>
        <v>0</v>
      </c>
      <c r="H239" s="15"/>
      <c r="I239" s="7">
        <f t="shared" si="23"/>
        <v>0</v>
      </c>
      <c r="J239" s="77">
        <f t="shared" si="24"/>
        <v>0</v>
      </c>
      <c r="N239" s="23"/>
    </row>
    <row r="240" spans="2:24" s="33" customFormat="1" ht="22.5" x14ac:dyDescent="0.25">
      <c r="B240" s="17" t="s">
        <v>336</v>
      </c>
      <c r="C240" s="52" t="s">
        <v>335</v>
      </c>
      <c r="D240" s="65" t="s">
        <v>157</v>
      </c>
      <c r="E240" s="14">
        <v>1</v>
      </c>
      <c r="F240" s="15"/>
      <c r="G240" s="7">
        <f t="shared" si="22"/>
        <v>0</v>
      </c>
      <c r="H240" s="15"/>
      <c r="I240" s="7">
        <f t="shared" si="23"/>
        <v>0</v>
      </c>
      <c r="J240" s="77">
        <f t="shared" si="24"/>
        <v>0</v>
      </c>
      <c r="N240" s="23"/>
    </row>
    <row r="241" spans="2:14" s="33" customFormat="1" x14ac:dyDescent="0.25">
      <c r="B241" s="17" t="s">
        <v>338</v>
      </c>
      <c r="C241" s="52" t="s">
        <v>337</v>
      </c>
      <c r="D241" s="65" t="s">
        <v>157</v>
      </c>
      <c r="E241" s="14">
        <v>1</v>
      </c>
      <c r="F241" s="15"/>
      <c r="G241" s="7">
        <f t="shared" si="22"/>
        <v>0</v>
      </c>
      <c r="H241" s="15"/>
      <c r="I241" s="7">
        <f t="shared" si="23"/>
        <v>0</v>
      </c>
      <c r="J241" s="77">
        <f t="shared" si="24"/>
        <v>0</v>
      </c>
      <c r="N241" s="23"/>
    </row>
    <row r="242" spans="2:14" s="33" customFormat="1" ht="22.5" x14ac:dyDescent="0.25">
      <c r="B242" s="17" t="s">
        <v>340</v>
      </c>
      <c r="C242" s="52" t="s">
        <v>339</v>
      </c>
      <c r="D242" s="65" t="s">
        <v>157</v>
      </c>
      <c r="E242" s="14">
        <v>1</v>
      </c>
      <c r="F242" s="15"/>
      <c r="G242" s="7">
        <f t="shared" si="22"/>
        <v>0</v>
      </c>
      <c r="H242" s="15"/>
      <c r="I242" s="7">
        <f t="shared" si="23"/>
        <v>0</v>
      </c>
      <c r="J242" s="79">
        <f t="shared" si="24"/>
        <v>0</v>
      </c>
      <c r="N242" s="23"/>
    </row>
    <row r="243" spans="2:14" s="33" customFormat="1" ht="22.5" x14ac:dyDescent="0.25">
      <c r="B243" s="17" t="s">
        <v>342</v>
      </c>
      <c r="C243" s="52" t="s">
        <v>341</v>
      </c>
      <c r="D243" s="65" t="s">
        <v>157</v>
      </c>
      <c r="E243" s="14">
        <v>1</v>
      </c>
      <c r="F243" s="15"/>
      <c r="G243" s="7">
        <f t="shared" si="22"/>
        <v>0</v>
      </c>
      <c r="H243" s="15"/>
      <c r="I243" s="7">
        <f t="shared" si="23"/>
        <v>0</v>
      </c>
      <c r="J243" s="77">
        <f t="shared" si="24"/>
        <v>0</v>
      </c>
      <c r="N243" s="23"/>
    </row>
    <row r="244" spans="2:14" s="33" customFormat="1" x14ac:dyDescent="0.25">
      <c r="B244" s="17" t="s">
        <v>344</v>
      </c>
      <c r="C244" s="52" t="s">
        <v>343</v>
      </c>
      <c r="D244" s="65" t="s">
        <v>157</v>
      </c>
      <c r="E244" s="14">
        <v>1</v>
      </c>
      <c r="F244" s="15"/>
      <c r="G244" s="7">
        <f t="shared" si="22"/>
        <v>0</v>
      </c>
      <c r="H244" s="15"/>
      <c r="I244" s="7">
        <f t="shared" si="23"/>
        <v>0</v>
      </c>
      <c r="J244" s="77">
        <f t="shared" si="24"/>
        <v>0</v>
      </c>
      <c r="N244" s="23"/>
    </row>
    <row r="245" spans="2:14" s="33" customFormat="1" ht="22.5" x14ac:dyDescent="0.25">
      <c r="B245" s="17" t="s">
        <v>346</v>
      </c>
      <c r="C245" s="52" t="s">
        <v>345</v>
      </c>
      <c r="D245" s="65" t="s">
        <v>157</v>
      </c>
      <c r="E245" s="14">
        <v>1</v>
      </c>
      <c r="F245" s="15"/>
      <c r="G245" s="7">
        <f t="shared" si="22"/>
        <v>0</v>
      </c>
      <c r="H245" s="15"/>
      <c r="I245" s="7">
        <f t="shared" si="23"/>
        <v>0</v>
      </c>
      <c r="J245" s="77">
        <f t="shared" si="24"/>
        <v>0</v>
      </c>
      <c r="N245" s="23"/>
    </row>
    <row r="246" spans="2:14" s="33" customFormat="1" ht="22.5" x14ac:dyDescent="0.25">
      <c r="B246" s="17" t="s">
        <v>349</v>
      </c>
      <c r="C246" s="52" t="s">
        <v>347</v>
      </c>
      <c r="D246" s="65" t="s">
        <v>348</v>
      </c>
      <c r="E246" s="14">
        <v>24</v>
      </c>
      <c r="F246" s="15"/>
      <c r="G246" s="7">
        <f t="shared" si="22"/>
        <v>0</v>
      </c>
      <c r="H246" s="15"/>
      <c r="I246" s="7">
        <f t="shared" si="23"/>
        <v>0</v>
      </c>
      <c r="J246" s="77">
        <f t="shared" si="24"/>
        <v>0</v>
      </c>
      <c r="N246" s="23"/>
    </row>
    <row r="247" spans="2:14" s="33" customFormat="1" ht="22.5" x14ac:dyDescent="0.25">
      <c r="B247" s="17" t="s">
        <v>352</v>
      </c>
      <c r="C247" s="52" t="s">
        <v>370</v>
      </c>
      <c r="D247" s="65" t="s">
        <v>157</v>
      </c>
      <c r="E247" s="14">
        <v>1</v>
      </c>
      <c r="F247" s="15"/>
      <c r="G247" s="7">
        <f t="shared" si="22"/>
        <v>0</v>
      </c>
      <c r="H247" s="15"/>
      <c r="I247" s="7">
        <f t="shared" si="23"/>
        <v>0</v>
      </c>
      <c r="J247" s="77">
        <f t="shared" si="24"/>
        <v>0</v>
      </c>
      <c r="N247" s="23"/>
    </row>
    <row r="248" spans="2:14" s="33" customFormat="1" ht="14.25" customHeight="1" x14ac:dyDescent="0.25">
      <c r="B248" s="17" t="s">
        <v>353</v>
      </c>
      <c r="C248" s="52" t="s">
        <v>354</v>
      </c>
      <c r="D248" s="65" t="s">
        <v>157</v>
      </c>
      <c r="E248" s="14">
        <v>1</v>
      </c>
      <c r="F248" s="15"/>
      <c r="G248" s="7">
        <f t="shared" si="22"/>
        <v>0</v>
      </c>
      <c r="H248" s="15"/>
      <c r="I248" s="7">
        <f t="shared" si="23"/>
        <v>0</v>
      </c>
      <c r="J248" s="77">
        <f t="shared" si="24"/>
        <v>0</v>
      </c>
      <c r="N248" s="23"/>
    </row>
    <row r="249" spans="2:14" s="33" customFormat="1" ht="33.75" x14ac:dyDescent="0.25">
      <c r="B249" s="84" t="s">
        <v>368</v>
      </c>
      <c r="C249" s="59" t="s">
        <v>355</v>
      </c>
      <c r="D249" s="85" t="s">
        <v>157</v>
      </c>
      <c r="E249" s="18">
        <v>1</v>
      </c>
      <c r="F249" s="19"/>
      <c r="G249" s="20">
        <f t="shared" si="22"/>
        <v>0</v>
      </c>
      <c r="H249" s="19"/>
      <c r="I249" s="20">
        <f t="shared" si="23"/>
        <v>0</v>
      </c>
      <c r="J249" s="78">
        <f t="shared" si="24"/>
        <v>0</v>
      </c>
      <c r="N249" s="23"/>
    </row>
  </sheetData>
  <autoFilter ref="B11:J249" xr:uid="{E1E94436-8CF4-4025-AA82-B4E2E88D37D5}"/>
  <mergeCells count="5">
    <mergeCell ref="C2:C5"/>
    <mergeCell ref="F3:H3"/>
    <mergeCell ref="F4:H4"/>
    <mergeCell ref="F5:H5"/>
    <mergeCell ref="F2:H2"/>
  </mergeCells>
  <phoneticPr fontId="14" type="noConversion"/>
  <pageMargins left="0.51181102362204722" right="0.51181102362204722" top="0.59055118110236227" bottom="0.59055118110236227" header="0.31496062992125984" footer="0.31496062992125984"/>
  <pageSetup paperSize="9" scale="86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AR SJR BLOCO A-C </vt:lpstr>
      <vt:lpstr>'AR SJR BLOCO A-C '!Area_de_impressao</vt:lpstr>
      <vt:lpstr>'AR SJR BLOCO A-C '!Titulos_de_impressao</vt:lpstr>
    </vt:vector>
  </TitlesOfParts>
  <Company>SERVICO NACIONAL DE APRENDIZAGEM COMERCIAL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Mariangela Aparecida Fatima Galdino de Oliveira</dc:creator>
  <cp:lastModifiedBy>Marcos Antonio Alves de Souza</cp:lastModifiedBy>
  <cp:lastPrinted>2024-10-10T20:07:16Z</cp:lastPrinted>
  <dcterms:created xsi:type="dcterms:W3CDTF">2024-08-08T14:00:38Z</dcterms:created>
  <dcterms:modified xsi:type="dcterms:W3CDTF">2024-10-10T20:41:10Z</dcterms:modified>
</cp:coreProperties>
</file>