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mariangela.afgolivei\Documents\03_O R Ç A M E N T O S\22_ORC SJC Reforma Laboratório Gastronomia\06_ANEXOS PARA LICITACAO\"/>
    </mc:Choice>
  </mc:AlternateContent>
  <xr:revisionPtr revIDLastSave="0" documentId="13_ncr:1_{684C38CB-EBCC-4605-AE99-FC556FCC0DAC}" xr6:coauthVersionLast="47" xr6:coauthVersionMax="47" xr10:uidLastSave="{00000000-0000-0000-0000-000000000000}"/>
  <bookViews>
    <workbookView xWindow="-120" yWindow="-120" windowWidth="29040" windowHeight="15720" xr2:uid="{E0A0A2E1-CAEC-4AB1-AFA7-0C5DFF42A845}"/>
  </bookViews>
  <sheets>
    <sheet name="SJC-GASTRONOMIA" sheetId="1" r:id="rId1"/>
  </sheets>
  <definedNames>
    <definedName name="\k">#REF!</definedName>
    <definedName name="\q" localSheetId="0">#REF!</definedName>
    <definedName name="\q">#REF!</definedName>
    <definedName name="\z">#REF!</definedName>
    <definedName name="_1">#REF!</definedName>
    <definedName name="_2">#REF!</definedName>
    <definedName name="_apf1">#REF!</definedName>
    <definedName name="_cpf1">#REF!</definedName>
    <definedName name="_xlnm._FilterDatabase" localSheetId="0" hidden="1">'SJC-GASTRONOMIA'!$A$8:$J$391</definedName>
    <definedName name="_Regression_Int">1</definedName>
    <definedName name="a" localSheetId="0">#REF!</definedName>
    <definedName name="a">#REF!</definedName>
    <definedName name="apf1a">#REF!</definedName>
    <definedName name="_xlnm.Print_Area" localSheetId="0">'SJC-GASTRONOMIA'!$B$1:$J$391</definedName>
    <definedName name="_xlnm.Print_Area">#REF!</definedName>
    <definedName name="Área_impressão_IM">#REF!</definedName>
    <definedName name="Banco_dados_IM">#REF!</definedName>
    <definedName name="_xlnm.Database">#REF!</definedName>
    <definedName name="cpf1a">#REF!</definedName>
    <definedName name="F" localSheetId="0">'SJC-GASTRONOMIA'!$J$3</definedName>
    <definedName name="F">#REF!</definedName>
    <definedName name="I">#REF!</definedName>
    <definedName name="II">#REF!</definedName>
    <definedName name="III">#REF!</definedName>
    <definedName name="IV">#REF!</definedName>
    <definedName name="L_">#REF!</definedName>
    <definedName name="LAJES">#REF!</definedName>
    <definedName name="LI">#REF!</definedName>
    <definedName name="LII">#REF!</definedName>
    <definedName name="LIII">#REF!</definedName>
    <definedName name="LIV">#REF!</definedName>
    <definedName name="LIX">#REF!</definedName>
    <definedName name="LV">#REF!</definedName>
    <definedName name="LVI">#REF!</definedName>
    <definedName name="LVII">#REF!</definedName>
    <definedName name="LVIII">#REF!</definedName>
    <definedName name="LXX">#REF!</definedName>
    <definedName name="LXXI">#REF!</definedName>
    <definedName name="LXXII">#REF!</definedName>
    <definedName name="LXXIII">#REF!</definedName>
    <definedName name="LXXIV">#REF!</definedName>
    <definedName name="LXXIX">#REF!</definedName>
    <definedName name="LXXV">#REF!</definedName>
    <definedName name="LXXVI">#REF!</definedName>
    <definedName name="LXXVII">#REF!</definedName>
    <definedName name="LXXVIII">#REF!</definedName>
    <definedName name="LXXX">#REF!</definedName>
    <definedName name="LXXXI">#REF!</definedName>
    <definedName name="LXXXII">#REF!</definedName>
    <definedName name="LXXXIII">#REF!</definedName>
    <definedName name="LXXXIV">#REF!</definedName>
    <definedName name="LXXXV">#REF!</definedName>
    <definedName name="PILARES">#REF!</definedName>
    <definedName name="_xlnm.Print_Titles" localSheetId="0">'SJC-GASTRONOMIA'!$1:$10</definedName>
    <definedName name="V">#REF!</definedName>
    <definedName name="VI">#REF!</definedName>
    <definedName name="VIGAS">#REF!</definedName>
    <definedName name="X">#REF!</definedName>
    <definedName name="XC">#REF!</definedName>
    <definedName name="XCI">#REF!</definedName>
    <definedName name="XCII">#REF!</definedName>
    <definedName name="XCIII">#REF!</definedName>
    <definedName name="XCIV">#REF!</definedName>
    <definedName name="XCIX">#REF!</definedName>
    <definedName name="XCV">#REF!</definedName>
    <definedName name="XCVI">#REF!</definedName>
    <definedName name="XCVII">#REF!</definedName>
    <definedName name="XCVIII">#REF!</definedName>
    <definedName name="XI">#REF!</definedName>
    <definedName name="XII">#REF!</definedName>
    <definedName name="XIII">#REF!</definedName>
    <definedName name="XIV">#REF!</definedName>
    <definedName name="XV">#REF!</definedName>
    <definedName name="XX">#REF!</definedName>
    <definedName name="XXI">#REF!</definedName>
    <definedName name="XXII">#REF!</definedName>
    <definedName name="XXIII">#REF!</definedName>
    <definedName name="XXIV">#REF!</definedName>
    <definedName name="XXV">#REF!</definedName>
    <definedName name="XXX">#REF!</definedName>
    <definedName name="XXXI">#REF!</definedName>
    <definedName name="XXXII">#REF!</definedName>
    <definedName name="XXXIII">#REF!</definedName>
    <definedName name="XXXIV">#REF!</definedName>
    <definedName name="XXXIX">#REF!</definedName>
    <definedName name="XXXV">#REF!</definedName>
    <definedName name="XXXVI">#REF!</definedName>
    <definedName name="XXXVII">#REF!</definedName>
    <definedName name="XXXVII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0" i="1" l="1"/>
  <c r="G390" i="1"/>
  <c r="I387" i="1"/>
  <c r="G387" i="1"/>
  <c r="I386" i="1"/>
  <c r="G386" i="1"/>
  <c r="I385" i="1"/>
  <c r="G385" i="1"/>
  <c r="I384" i="1"/>
  <c r="I377" i="1" s="1"/>
  <c r="G384" i="1"/>
  <c r="I381" i="1"/>
  <c r="G381" i="1"/>
  <c r="I380" i="1"/>
  <c r="G380" i="1"/>
  <c r="I374" i="1"/>
  <c r="G374" i="1"/>
  <c r="I371" i="1"/>
  <c r="G371" i="1"/>
  <c r="I370" i="1"/>
  <c r="G370" i="1"/>
  <c r="I367" i="1"/>
  <c r="G367" i="1"/>
  <c r="I366" i="1"/>
  <c r="G366" i="1"/>
  <c r="I360" i="1"/>
  <c r="G360" i="1"/>
  <c r="I357" i="1"/>
  <c r="G357" i="1"/>
  <c r="I356" i="1"/>
  <c r="G356" i="1"/>
  <c r="I355" i="1"/>
  <c r="G355" i="1"/>
  <c r="I354" i="1"/>
  <c r="G354" i="1"/>
  <c r="I353" i="1"/>
  <c r="G353" i="1"/>
  <c r="I352" i="1"/>
  <c r="G352" i="1"/>
  <c r="I351" i="1"/>
  <c r="G351" i="1"/>
  <c r="I348" i="1"/>
  <c r="G348" i="1"/>
  <c r="I347" i="1"/>
  <c r="G347" i="1"/>
  <c r="I346" i="1"/>
  <c r="G346" i="1"/>
  <c r="I343" i="1"/>
  <c r="G343" i="1"/>
  <c r="I342" i="1"/>
  <c r="G342" i="1"/>
  <c r="I341" i="1"/>
  <c r="G341" i="1"/>
  <c r="I335" i="1"/>
  <c r="G335" i="1"/>
  <c r="I334" i="1"/>
  <c r="G334" i="1"/>
  <c r="I333" i="1"/>
  <c r="G333" i="1"/>
  <c r="I332" i="1"/>
  <c r="G332" i="1"/>
  <c r="I328" i="1"/>
  <c r="G328" i="1"/>
  <c r="I327" i="1"/>
  <c r="G327" i="1"/>
  <c r="I326" i="1"/>
  <c r="G326" i="1"/>
  <c r="I322" i="1"/>
  <c r="G322" i="1"/>
  <c r="I319" i="1"/>
  <c r="G319" i="1"/>
  <c r="I316" i="1"/>
  <c r="G316" i="1"/>
  <c r="I315" i="1"/>
  <c r="G315" i="1"/>
  <c r="I310" i="1"/>
  <c r="G310" i="1"/>
  <c r="I309" i="1"/>
  <c r="G309" i="1"/>
  <c r="I308" i="1"/>
  <c r="G308" i="1"/>
  <c r="I307" i="1"/>
  <c r="G307" i="1"/>
  <c r="J307" i="1" s="1"/>
  <c r="I306" i="1"/>
  <c r="J306" i="1" s="1"/>
  <c r="G306" i="1"/>
  <c r="I305" i="1"/>
  <c r="G305" i="1"/>
  <c r="I304" i="1"/>
  <c r="G304" i="1"/>
  <c r="I303" i="1"/>
  <c r="G303" i="1"/>
  <c r="I302" i="1"/>
  <c r="G302" i="1"/>
  <c r="I301" i="1"/>
  <c r="G301" i="1"/>
  <c r="I298" i="1"/>
  <c r="G298" i="1"/>
  <c r="I297" i="1"/>
  <c r="G297" i="1"/>
  <c r="I294" i="1"/>
  <c r="G294" i="1"/>
  <c r="I293" i="1"/>
  <c r="G293" i="1"/>
  <c r="I290" i="1"/>
  <c r="G290" i="1"/>
  <c r="J290" i="1" s="1"/>
  <c r="I289" i="1"/>
  <c r="G289" i="1"/>
  <c r="I285" i="1"/>
  <c r="G285" i="1"/>
  <c r="I284" i="1"/>
  <c r="G284" i="1"/>
  <c r="I283" i="1"/>
  <c r="G283" i="1"/>
  <c r="I282" i="1"/>
  <c r="G282" i="1"/>
  <c r="I279" i="1"/>
  <c r="G279" i="1"/>
  <c r="I276" i="1"/>
  <c r="G276" i="1"/>
  <c r="J276" i="1" s="1"/>
  <c r="I275" i="1"/>
  <c r="G275" i="1"/>
  <c r="I268" i="1"/>
  <c r="G268" i="1"/>
  <c r="I267" i="1"/>
  <c r="G267" i="1"/>
  <c r="I266" i="1"/>
  <c r="G266" i="1"/>
  <c r="I265" i="1"/>
  <c r="G265" i="1"/>
  <c r="J265" i="1" s="1"/>
  <c r="I264" i="1"/>
  <c r="G264" i="1"/>
  <c r="I263" i="1"/>
  <c r="G263" i="1"/>
  <c r="I260" i="1"/>
  <c r="G260" i="1"/>
  <c r="I259" i="1"/>
  <c r="G259" i="1"/>
  <c r="I258" i="1"/>
  <c r="G258" i="1"/>
  <c r="I257" i="1"/>
  <c r="G257" i="1"/>
  <c r="I256" i="1"/>
  <c r="G256" i="1"/>
  <c r="I255" i="1"/>
  <c r="G255" i="1"/>
  <c r="I252" i="1"/>
  <c r="G252" i="1"/>
  <c r="I251" i="1"/>
  <c r="G251" i="1"/>
  <c r="I248" i="1"/>
  <c r="G248" i="1"/>
  <c r="I247" i="1"/>
  <c r="G247" i="1"/>
  <c r="I244" i="1"/>
  <c r="G244" i="1"/>
  <c r="I243" i="1"/>
  <c r="G243" i="1"/>
  <c r="I240" i="1"/>
  <c r="G240" i="1"/>
  <c r="I239" i="1"/>
  <c r="G239" i="1"/>
  <c r="I238" i="1"/>
  <c r="G238" i="1"/>
  <c r="I229" i="1"/>
  <c r="G229" i="1"/>
  <c r="I228" i="1"/>
  <c r="G228" i="1"/>
  <c r="I227" i="1"/>
  <c r="G227" i="1"/>
  <c r="I226" i="1"/>
  <c r="G226" i="1"/>
  <c r="J226" i="1" s="1"/>
  <c r="I222" i="1"/>
  <c r="G222" i="1"/>
  <c r="I221" i="1"/>
  <c r="G221" i="1"/>
  <c r="I220" i="1"/>
  <c r="G220" i="1"/>
  <c r="I219" i="1"/>
  <c r="G219" i="1"/>
  <c r="I218" i="1"/>
  <c r="G218" i="1"/>
  <c r="J218" i="1" s="1"/>
  <c r="I217" i="1"/>
  <c r="G217" i="1"/>
  <c r="I214" i="1"/>
  <c r="G214" i="1"/>
  <c r="I209" i="1"/>
  <c r="G209" i="1"/>
  <c r="I208" i="1"/>
  <c r="G208" i="1"/>
  <c r="I203" i="1"/>
  <c r="G203" i="1"/>
  <c r="I202" i="1"/>
  <c r="G202" i="1"/>
  <c r="I201" i="1"/>
  <c r="G201" i="1"/>
  <c r="I200" i="1"/>
  <c r="G200" i="1"/>
  <c r="I199" i="1"/>
  <c r="G199" i="1"/>
  <c r="I196" i="1"/>
  <c r="G196" i="1"/>
  <c r="I195" i="1"/>
  <c r="G195" i="1"/>
  <c r="I194" i="1"/>
  <c r="G194" i="1"/>
  <c r="I193" i="1"/>
  <c r="G193" i="1"/>
  <c r="I192" i="1"/>
  <c r="G192" i="1"/>
  <c r="I189" i="1"/>
  <c r="G189" i="1"/>
  <c r="I188" i="1"/>
  <c r="G188" i="1"/>
  <c r="I187" i="1"/>
  <c r="G187" i="1"/>
  <c r="I186" i="1"/>
  <c r="G186" i="1"/>
  <c r="I185" i="1"/>
  <c r="G185" i="1"/>
  <c r="I184" i="1"/>
  <c r="G184" i="1"/>
  <c r="I183" i="1"/>
  <c r="G183" i="1"/>
  <c r="I182" i="1"/>
  <c r="G182" i="1"/>
  <c r="I177" i="1"/>
  <c r="G177" i="1"/>
  <c r="I176" i="1"/>
  <c r="G176" i="1"/>
  <c r="I175" i="1"/>
  <c r="G175" i="1"/>
  <c r="I174" i="1"/>
  <c r="G174" i="1"/>
  <c r="I173" i="1"/>
  <c r="G173" i="1"/>
  <c r="I170" i="1"/>
  <c r="G170" i="1"/>
  <c r="I169" i="1"/>
  <c r="G169" i="1"/>
  <c r="I168" i="1"/>
  <c r="G168" i="1"/>
  <c r="I162" i="1"/>
  <c r="G162" i="1"/>
  <c r="I161" i="1"/>
  <c r="G161" i="1"/>
  <c r="J161" i="1" s="1"/>
  <c r="I158" i="1"/>
  <c r="G158" i="1"/>
  <c r="I157" i="1"/>
  <c r="G157" i="1"/>
  <c r="I154" i="1"/>
  <c r="G154" i="1"/>
  <c r="I153" i="1"/>
  <c r="G153" i="1"/>
  <c r="I152" i="1"/>
  <c r="G152" i="1"/>
  <c r="I151" i="1"/>
  <c r="G151" i="1"/>
  <c r="I150" i="1"/>
  <c r="G150" i="1"/>
  <c r="I147" i="1"/>
  <c r="G147" i="1"/>
  <c r="I146" i="1"/>
  <c r="G146" i="1"/>
  <c r="I140" i="1"/>
  <c r="G140" i="1"/>
  <c r="I139" i="1"/>
  <c r="G139" i="1"/>
  <c r="I138" i="1"/>
  <c r="G138" i="1"/>
  <c r="I137" i="1"/>
  <c r="G137" i="1"/>
  <c r="I136" i="1"/>
  <c r="G136" i="1"/>
  <c r="I135" i="1"/>
  <c r="G135" i="1"/>
  <c r="I131" i="1"/>
  <c r="G131" i="1"/>
  <c r="I128" i="1"/>
  <c r="G128" i="1"/>
  <c r="I127" i="1"/>
  <c r="G127" i="1"/>
  <c r="I126" i="1"/>
  <c r="G126" i="1"/>
  <c r="I125" i="1"/>
  <c r="G125" i="1"/>
  <c r="I124" i="1"/>
  <c r="G124" i="1"/>
  <c r="I123" i="1"/>
  <c r="G123" i="1"/>
  <c r="J123" i="1" s="1"/>
  <c r="I120" i="1"/>
  <c r="G120" i="1"/>
  <c r="I119" i="1"/>
  <c r="G119" i="1"/>
  <c r="I118" i="1"/>
  <c r="G118" i="1"/>
  <c r="I117" i="1"/>
  <c r="G117" i="1"/>
  <c r="I113" i="1"/>
  <c r="G113" i="1"/>
  <c r="I112" i="1"/>
  <c r="G112" i="1"/>
  <c r="J112" i="1" s="1"/>
  <c r="I111" i="1"/>
  <c r="G111" i="1"/>
  <c r="I110" i="1"/>
  <c r="G110" i="1"/>
  <c r="I109" i="1"/>
  <c r="G109" i="1"/>
  <c r="I106" i="1"/>
  <c r="G106" i="1"/>
  <c r="I105" i="1"/>
  <c r="G105" i="1"/>
  <c r="I104" i="1"/>
  <c r="G104" i="1"/>
  <c r="I103" i="1"/>
  <c r="G103" i="1"/>
  <c r="I99" i="1"/>
  <c r="G99" i="1"/>
  <c r="I96" i="1"/>
  <c r="G96" i="1"/>
  <c r="I92" i="1"/>
  <c r="G92" i="1"/>
  <c r="I91" i="1"/>
  <c r="G91" i="1"/>
  <c r="I88" i="1"/>
  <c r="G88" i="1"/>
  <c r="I85" i="1"/>
  <c r="G85" i="1"/>
  <c r="G83" i="1" s="1"/>
  <c r="I81" i="1"/>
  <c r="G81" i="1"/>
  <c r="I80" i="1"/>
  <c r="G80" i="1"/>
  <c r="J80" i="1" s="1"/>
  <c r="I79" i="1"/>
  <c r="G79" i="1"/>
  <c r="J79" i="1" s="1"/>
  <c r="I78" i="1"/>
  <c r="G78" i="1"/>
  <c r="I75" i="1"/>
  <c r="G75" i="1"/>
  <c r="I74" i="1"/>
  <c r="G74" i="1"/>
  <c r="I73" i="1"/>
  <c r="G73" i="1"/>
  <c r="I68" i="1"/>
  <c r="I66" i="1" s="1"/>
  <c r="G68" i="1"/>
  <c r="J68" i="1" s="1"/>
  <c r="J66" i="1" s="1"/>
  <c r="I64" i="1"/>
  <c r="G64" i="1"/>
  <c r="I63" i="1"/>
  <c r="G63" i="1"/>
  <c r="I62" i="1"/>
  <c r="G62" i="1"/>
  <c r="I61" i="1"/>
  <c r="G61" i="1"/>
  <c r="I60" i="1"/>
  <c r="G60" i="1"/>
  <c r="J60" i="1" s="1"/>
  <c r="I59" i="1"/>
  <c r="G59" i="1"/>
  <c r="I58" i="1"/>
  <c r="G58" i="1"/>
  <c r="I57" i="1"/>
  <c r="G57" i="1"/>
  <c r="I56" i="1"/>
  <c r="G56" i="1"/>
  <c r="I52" i="1"/>
  <c r="G52" i="1"/>
  <c r="J52" i="1" s="1"/>
  <c r="I51" i="1"/>
  <c r="G51" i="1"/>
  <c r="I50" i="1"/>
  <c r="G50" i="1"/>
  <c r="I49" i="1"/>
  <c r="G49" i="1"/>
  <c r="I48" i="1"/>
  <c r="G48" i="1"/>
  <c r="I47" i="1"/>
  <c r="G47" i="1"/>
  <c r="I46" i="1"/>
  <c r="G46" i="1"/>
  <c r="E45" i="1"/>
  <c r="I45" i="1" s="1"/>
  <c r="I44" i="1"/>
  <c r="G44" i="1"/>
  <c r="I39" i="1"/>
  <c r="I38" i="1" s="1"/>
  <c r="G39" i="1"/>
  <c r="G38" i="1" s="1"/>
  <c r="I36" i="1"/>
  <c r="G36" i="1"/>
  <c r="I35" i="1"/>
  <c r="G35" i="1"/>
  <c r="J35" i="1" s="1"/>
  <c r="I34" i="1"/>
  <c r="G34" i="1"/>
  <c r="J34" i="1" s="1"/>
  <c r="I31" i="1"/>
  <c r="G31" i="1"/>
  <c r="G30" i="1"/>
  <c r="I28" i="1"/>
  <c r="G28" i="1"/>
  <c r="G27" i="1" s="1"/>
  <c r="I25" i="1"/>
  <c r="G25" i="1"/>
  <c r="I24" i="1"/>
  <c r="G24" i="1"/>
  <c r="I23" i="1"/>
  <c r="G23" i="1"/>
  <c r="I20" i="1"/>
  <c r="G20" i="1"/>
  <c r="I19" i="1"/>
  <c r="G19" i="1"/>
  <c r="I16" i="1"/>
  <c r="G16" i="1"/>
  <c r="I15" i="1"/>
  <c r="G15" i="1"/>
  <c r="I14" i="1"/>
  <c r="G14" i="1"/>
  <c r="J335" i="1" l="1"/>
  <c r="J182" i="1"/>
  <c r="J227" i="1"/>
  <c r="J283" i="1"/>
  <c r="J334" i="1"/>
  <c r="I363" i="1"/>
  <c r="J158" i="1"/>
  <c r="J185" i="1"/>
  <c r="J203" i="1"/>
  <c r="J289" i="1"/>
  <c r="J63" i="1"/>
  <c r="J120" i="1"/>
  <c r="J103" i="1"/>
  <c r="J91" i="1"/>
  <c r="J248" i="1"/>
  <c r="J264" i="1"/>
  <c r="J14" i="1"/>
  <c r="J188" i="1"/>
  <c r="J59" i="1"/>
  <c r="J92" i="1"/>
  <c r="J219" i="1"/>
  <c r="J20" i="1"/>
  <c r="J169" i="1"/>
  <c r="G70" i="1"/>
  <c r="J251" i="1"/>
  <c r="J24" i="1"/>
  <c r="J327" i="1"/>
  <c r="J332" i="1"/>
  <c r="J310" i="1"/>
  <c r="J202" i="1"/>
  <c r="J256" i="1"/>
  <c r="J136" i="1"/>
  <c r="G211" i="1"/>
  <c r="J47" i="1"/>
  <c r="J140" i="1"/>
  <c r="G22" i="1"/>
  <c r="J64" i="1"/>
  <c r="J96" i="1"/>
  <c r="J189" i="1"/>
  <c r="J240" i="1"/>
  <c r="J263" i="1"/>
  <c r="J48" i="1"/>
  <c r="G66" i="1"/>
  <c r="J309" i="1"/>
  <c r="J342" i="1"/>
  <c r="J316" i="1"/>
  <c r="J346" i="1"/>
  <c r="J347" i="1"/>
  <c r="J106" i="1"/>
  <c r="J177" i="1"/>
  <c r="J128" i="1"/>
  <c r="J302" i="1"/>
  <c r="J173" i="1"/>
  <c r="J193" i="1"/>
  <c r="J367" i="1"/>
  <c r="J174" i="1"/>
  <c r="J25" i="1"/>
  <c r="J370" i="1"/>
  <c r="J51" i="1"/>
  <c r="J104" i="1"/>
  <c r="J125" i="1"/>
  <c r="J175" i="1"/>
  <c r="J220" i="1"/>
  <c r="J297" i="1"/>
  <c r="J105" i="1"/>
  <c r="J126" i="1"/>
  <c r="J152" i="1"/>
  <c r="J176" i="1"/>
  <c r="J75" i="1"/>
  <c r="J196" i="1"/>
  <c r="J221" i="1"/>
  <c r="J268" i="1"/>
  <c r="J298" i="1"/>
  <c r="J127" i="1"/>
  <c r="J153" i="1"/>
  <c r="J78" i="1"/>
  <c r="J199" i="1"/>
  <c r="J222" i="1"/>
  <c r="J301" i="1"/>
  <c r="J348" i="1"/>
  <c r="J58" i="1"/>
  <c r="J110" i="1"/>
  <c r="J131" i="1"/>
  <c r="J381" i="1"/>
  <c r="J294" i="1"/>
  <c r="J319" i="1"/>
  <c r="J322" i="1"/>
  <c r="J326" i="1"/>
  <c r="J201" i="1"/>
  <c r="J255" i="1"/>
  <c r="J352" i="1"/>
  <c r="J293" i="1"/>
  <c r="J353" i="1"/>
  <c r="J385" i="1"/>
  <c r="J39" i="1"/>
  <c r="J38" i="1" s="1"/>
  <c r="J229" i="1"/>
  <c r="J113" i="1"/>
  <c r="J16" i="1"/>
  <c r="I43" i="1"/>
  <c r="J258" i="1"/>
  <c r="J62" i="1"/>
  <c r="J117" i="1"/>
  <c r="J208" i="1"/>
  <c r="J333" i="1"/>
  <c r="J387" i="1"/>
  <c r="J168" i="1"/>
  <c r="J259" i="1"/>
  <c r="J356" i="1"/>
  <c r="J244" i="1"/>
  <c r="J328" i="1"/>
  <c r="J118" i="1"/>
  <c r="J239" i="1"/>
  <c r="G54" i="1"/>
  <c r="I54" i="1"/>
  <c r="J56" i="1"/>
  <c r="J73" i="1"/>
  <c r="I70" i="1"/>
  <c r="G115" i="1"/>
  <c r="J23" i="1"/>
  <c r="I22" i="1"/>
  <c r="I101" i="1"/>
  <c r="J266" i="1"/>
  <c r="J279" i="1"/>
  <c r="J61" i="1"/>
  <c r="G231" i="1"/>
  <c r="J183" i="1"/>
  <c r="I142" i="1"/>
  <c r="J146" i="1"/>
  <c r="G271" i="1"/>
  <c r="J31" i="1"/>
  <c r="J30" i="1" s="1"/>
  <c r="I30" i="1"/>
  <c r="G338" i="1"/>
  <c r="J85" i="1"/>
  <c r="I83" i="1"/>
  <c r="I13" i="1"/>
  <c r="J192" i="1"/>
  <c r="G142" i="1"/>
  <c r="J282" i="1"/>
  <c r="J44" i="1"/>
  <c r="J81" i="1"/>
  <c r="J147" i="1"/>
  <c r="J162" i="1"/>
  <c r="J284" i="1"/>
  <c r="J15" i="1"/>
  <c r="J150" i="1"/>
  <c r="J285" i="1"/>
  <c r="G13" i="1"/>
  <c r="I115" i="1"/>
  <c r="J303" i="1"/>
  <c r="J252" i="1"/>
  <c r="J28" i="1"/>
  <c r="J27" i="1" s="1"/>
  <c r="I27" i="1"/>
  <c r="J341" i="1"/>
  <c r="I338" i="1"/>
  <c r="J57" i="1"/>
  <c r="G377" i="1"/>
  <c r="J135" i="1"/>
  <c r="J151" i="1"/>
  <c r="J267" i="1"/>
  <c r="J355" i="1"/>
  <c r="J380" i="1"/>
  <c r="J354" i="1"/>
  <c r="J119" i="1"/>
  <c r="G18" i="1"/>
  <c r="G33" i="1"/>
  <c r="J88" i="1"/>
  <c r="J194" i="1"/>
  <c r="J209" i="1"/>
  <c r="J257" i="1"/>
  <c r="J304" i="1"/>
  <c r="J374" i="1"/>
  <c r="J46" i="1"/>
  <c r="J19" i="1"/>
  <c r="I18" i="1"/>
  <c r="J109" i="1"/>
  <c r="J184" i="1"/>
  <c r="J195" i="1"/>
  <c r="J243" i="1"/>
  <c r="I33" i="1"/>
  <c r="J170" i="1"/>
  <c r="J214" i="1"/>
  <c r="I211" i="1"/>
  <c r="I224" i="1"/>
  <c r="J305" i="1"/>
  <c r="J343" i="1"/>
  <c r="I271" i="1"/>
  <c r="J371" i="1"/>
  <c r="J384" i="1"/>
  <c r="J74" i="1"/>
  <c r="J137" i="1"/>
  <c r="J217" i="1"/>
  <c r="J275" i="1"/>
  <c r="J357" i="1"/>
  <c r="J49" i="1"/>
  <c r="J111" i="1"/>
  <c r="J124" i="1"/>
  <c r="J138" i="1"/>
  <c r="J154" i="1"/>
  <c r="J186" i="1"/>
  <c r="J247" i="1"/>
  <c r="J315" i="1"/>
  <c r="J36" i="1"/>
  <c r="J33" i="1" s="1"/>
  <c r="J360" i="1"/>
  <c r="J187" i="1"/>
  <c r="J386" i="1"/>
  <c r="G224" i="1"/>
  <c r="J228" i="1"/>
  <c r="J224" i="1" s="1"/>
  <c r="J139" i="1"/>
  <c r="J157" i="1"/>
  <c r="J200" i="1"/>
  <c r="J260" i="1"/>
  <c r="G363" i="1"/>
  <c r="J50" i="1"/>
  <c r="J99" i="1"/>
  <c r="J366" i="1"/>
  <c r="J308" i="1"/>
  <c r="G101" i="1"/>
  <c r="J238" i="1"/>
  <c r="I231" i="1"/>
  <c r="J351" i="1"/>
  <c r="J390" i="1"/>
  <c r="G45" i="1"/>
  <c r="G43" i="1" s="1"/>
  <c r="J22" i="1" l="1"/>
  <c r="J45" i="1"/>
  <c r="J18" i="1"/>
  <c r="J13" i="1"/>
  <c r="J11" i="1" s="1"/>
  <c r="J83" i="1"/>
  <c r="G11" i="1"/>
  <c r="J211" i="1"/>
  <c r="J101" i="1"/>
  <c r="J115" i="1"/>
  <c r="J363" i="1"/>
  <c r="I41" i="1"/>
  <c r="J142" i="1"/>
  <c r="J338" i="1"/>
  <c r="G41" i="1"/>
  <c r="G9" i="1" s="1"/>
  <c r="J43" i="1"/>
  <c r="J54" i="1"/>
  <c r="J271" i="1"/>
  <c r="J70" i="1"/>
  <c r="J231" i="1"/>
  <c r="I11" i="1"/>
  <c r="I9" i="1" s="1"/>
  <c r="J377" i="1"/>
  <c r="J41" i="1" l="1"/>
  <c r="J9" i="1" s="1"/>
</calcChain>
</file>

<file path=xl/sharedStrings.xml><?xml version="1.0" encoding="utf-8"?>
<sst xmlns="http://schemas.openxmlformats.org/spreadsheetml/2006/main" count="827" uniqueCount="617">
  <si>
    <t xml:space="preserve">SERVIÇO NACIONAL DE APRENDIZAGEM COMERCIAL
Administração Regional do Estado de São Paulo
SERVIÇO DE ENGENHARIA
</t>
  </si>
  <si>
    <t xml:space="preserve">Obra: </t>
  </si>
  <si>
    <t>LABORATÓRIO DE GASTRONOMIA</t>
  </si>
  <si>
    <t xml:space="preserve">LOCAL: </t>
  </si>
  <si>
    <t>SENAC - SÃO JOSÉ DOS CAMPOS</t>
  </si>
  <si>
    <t xml:space="preserve">Empresa: </t>
  </si>
  <si>
    <t>Cód</t>
  </si>
  <si>
    <t>Descrição</t>
  </si>
  <si>
    <t>un</t>
  </si>
  <si>
    <t>Quant</t>
  </si>
  <si>
    <t>Preço Unit</t>
  </si>
  <si>
    <t>TOTAL</t>
  </si>
  <si>
    <t>PREÇOS</t>
  </si>
  <si>
    <t>Total</t>
  </si>
  <si>
    <t>Material</t>
  </si>
  <si>
    <t>Mão de Obra</t>
  </si>
  <si>
    <t>TOTAIS</t>
  </si>
  <si>
    <t>01.</t>
  </si>
  <si>
    <t>ADMINISTRAÇÃO LOCAL</t>
  </si>
  <si>
    <t>01.01</t>
  </si>
  <si>
    <t>REGULAMENTAÇÃO E GERENCIAMENTO</t>
  </si>
  <si>
    <t xml:space="preserve"> </t>
  </si>
  <si>
    <t>01.01.01</t>
  </si>
  <si>
    <t>Placas (exigidas pelo CREA para identidade da obra) 2,00mx 2,00 m</t>
  </si>
  <si>
    <t>m²</t>
  </si>
  <si>
    <t>01.01.02</t>
  </si>
  <si>
    <t>Cópias e xerocópias</t>
  </si>
  <si>
    <t>mês</t>
  </si>
  <si>
    <t>01.01.03</t>
  </si>
  <si>
    <t>Programa de Gestão de Resíduos (PGRS). Plano detalhado geral e mensal de todas as diretrizes, requisitos legais, procedimentos de gestão com classificação, coleta, acondicionamento,armazenamento, quantificação dos resíduos, transporte dos resíduos, e disposição final dos resíduos. Determinar procedimentos de Acompanhamento e melhoria contínua da gestão, apresentar toda estrutura detalhada de gestão de resíduos sólidos - PGRS da Construção Civil. (Apresentar  relatório do Plano de Gestão Geral dos Resíduos No início da obra, e apresentar mensalmente o relatório do  Acompanhamento dos Procedimentos Adotados).</t>
  </si>
  <si>
    <t>01.02</t>
  </si>
  <si>
    <t>ADMINISTRAÇÃO DE OBRAS</t>
  </si>
  <si>
    <t>01.02.01</t>
  </si>
  <si>
    <t>Engenheiro - Acompanhamento técnico (1)</t>
  </si>
  <si>
    <t>01.02.02</t>
  </si>
  <si>
    <t>Mestre de obras (1)</t>
  </si>
  <si>
    <t>01.03</t>
  </si>
  <si>
    <t>IMPLANTAÇÃO DO CANTEIRO</t>
  </si>
  <si>
    <t>01.03.01</t>
  </si>
  <si>
    <t>Containers para Refeitório e/ ou depósito de materiais e ferramentas</t>
  </si>
  <si>
    <t>01.03.02</t>
  </si>
  <si>
    <t>Tapume de Obras em telha de aço trapezoidal com pintura em uma das faces, inclusive estrutura de sustentação e portões necessários (instalação, manutenção e retirada final)</t>
  </si>
  <si>
    <t>01.03.03</t>
  </si>
  <si>
    <t>Instalações Provisórias: Elétrica,  Água e combate a incêndio - Extintores e recarga (instalação, manutenção e retirada final).</t>
  </si>
  <si>
    <t>gl</t>
  </si>
  <si>
    <t>01.04</t>
  </si>
  <si>
    <t>EQUIPAMENTOS E FERRAMENTAS</t>
  </si>
  <si>
    <t>01.04.01</t>
  </si>
  <si>
    <t>Equipamentos em Geral (compra, locação e manutenção). Serão medidos mensalmente independente do volume/quantidade.</t>
  </si>
  <si>
    <t>01.05</t>
  </si>
  <si>
    <t>SISTEMAS DE SEGURANÇA (CONF.NR-18)</t>
  </si>
  <si>
    <t>01.05.01</t>
  </si>
  <si>
    <t>Plano de Segurança do Trabalho (CONFORME NR-18), PCMAT, PCMSO e relatórios pertinentes, rampas de acesso, proteções, telas de proteção, fitas demarcadoras, inclusive todo material e mão-de-obra necessário para CUMPRIMENTO do plano de segurança de trabalho.</t>
  </si>
  <si>
    <t>01.06</t>
  </si>
  <si>
    <t>OUTROS</t>
  </si>
  <si>
    <t>01.06.01</t>
  </si>
  <si>
    <t>Seguro Garantia ou Carta Fiança ( contratual, valor assegurado 10% do valor do contrato )</t>
  </si>
  <si>
    <t>01.06.02</t>
  </si>
  <si>
    <t xml:space="preserve">Seguro de Risco de Engenharia - RAMO ( Riscos de Engenharia ), modalidade Obras Civis em Construção e Instalação e montagem, pelo prazo de vigência da obra (valor assegurado 100% do valor do contrato). </t>
  </si>
  <si>
    <t>01.06.03</t>
  </si>
  <si>
    <t>Limpeza Permanente da Obra, incluir no preço unitário toda mão de obra, materiais e equipamentos necessários para execução dos serviços, inclusive caçambas de aluguel, homolação de bota fora CONFORME plano de Gestão de Resíduos.</t>
  </si>
  <si>
    <t>01.07</t>
  </si>
  <si>
    <t>CONTROLE TECNOLÓGICO</t>
  </si>
  <si>
    <t>01.07.01</t>
  </si>
  <si>
    <t>Controle Tecnológico com Ensaios em: Concretos,  Fundações (Estacas, Tubulões e Sapatas), Chumbadores Químicos, Estruturas de Concreto, Estrutura Metálica, Soldas da estrutura metálica e Ensaios em Acabamentos (Arrancamento), Esquadrias (Estanqueidade), CONFORME NORMAS ABNT/INTERNACIONAIS, Conforme Solicitação da Fiscalização do Senac.</t>
  </si>
  <si>
    <t>02.</t>
  </si>
  <si>
    <t xml:space="preserve">O B R A </t>
  </si>
  <si>
    <t>02.01</t>
  </si>
  <si>
    <r>
      <t xml:space="preserve">DEMOLIÇÕES, DESMOBILIZAÇÕES E REMOÇÕES, </t>
    </r>
    <r>
      <rPr>
        <sz val="8"/>
        <color indexed="8"/>
        <rFont val="Arial"/>
        <family val="2"/>
      </rPr>
      <t>inclusive  carregamento, descarregamento, proteção CONFORME NORMAS, transporte para bota-fora apropriado e certificado, licenças (inclusive ambientais), taxas, certidões, cadastros, caçambas, equipamentos, escavações, escoramento de valas, furos em concreto para passagem de eletrodutos, dutos e tubulações executado com extratora e demais acessórios necessários para a execução dos serviços, CONFORME memorial Descritivo e projetos</t>
    </r>
  </si>
  <si>
    <t>02.01.01</t>
  </si>
  <si>
    <t>Demolição de alvenarias e muretas indicadas em projeto, demais elementos necessários a execução dos serviços e transporte do  material para bota fora,  com certificado de destinação fiscalizado pelo órgão municipal.</t>
  </si>
  <si>
    <t>m2</t>
  </si>
  <si>
    <t>02.01.02</t>
  </si>
  <si>
    <t>Demolição de concreto simples /armado</t>
  </si>
  <si>
    <t>m3</t>
  </si>
  <si>
    <t>02.01.03</t>
  </si>
  <si>
    <t>Demolição de revestimento de piso técnico (Gail) e contra piso, demais elementos necessários a execução dos serviços e transporte do  material para bota fora,  com certificado de destinação fiscalizado pelo órgão municipal.</t>
  </si>
  <si>
    <t>02.01.04</t>
  </si>
  <si>
    <t>Remoção de revestimento cerâmico de parede, demais elementos necessários a execução dos serviços e transporte do  material para bota fora,  com certificado de destinação fiscalizado pelo órgão municipal.</t>
  </si>
  <si>
    <t>02.01.05</t>
  </si>
  <si>
    <t>Remoção de esquadrias e caixilhos indicados em projeto, demais elementos necessários a execução dos serviços e transporte do  material para bota fora,  com certificado de destinação fiscalizado pelo órgão municipal.</t>
  </si>
  <si>
    <t>02.01.06</t>
  </si>
  <si>
    <t>Remoção de grelhas de piso, demais elementos necessários a execução dos serviços e transporte do  material para bota fora,  com certificado de destinação fiscalizado pelo órgão municipal.</t>
  </si>
  <si>
    <t>02.01.07</t>
  </si>
  <si>
    <t>Remoção de bancada em granito com 2 cubas, demais elementos necessários a execução dos serviços e transporte do  material para bota fora,  com certificado de destinação fiscalizado pelo órgão municipal.</t>
  </si>
  <si>
    <t>02.01.08</t>
  </si>
  <si>
    <t>Remoção de caixas de passagem de instalações hidráulicas existentes, demais elementos necessários a execução dos serviços e transporte do  material para bota fora,  com certificado de destinação fiscalizado pelo órgão municipal.</t>
  </si>
  <si>
    <t>02.01.09</t>
  </si>
  <si>
    <r>
      <t xml:space="preserve">Retirada da plataforma técnica existente / estrutura auxiliar e </t>
    </r>
    <r>
      <rPr>
        <b/>
        <sz val="8"/>
        <color indexed="10"/>
        <rFont val="Arial"/>
        <family val="2"/>
      </rPr>
      <t>dutos. Os equipamentos de exaustão e ar condicionado existentes deverão ser retirados e deixados a disposição do SENAC nas dependências da unidade</t>
    </r>
    <r>
      <rPr>
        <sz val="8"/>
        <color indexed="8"/>
        <rFont val="Arial"/>
        <family val="2"/>
      </rPr>
      <t>, demais elementos necessários a execução dos serviços e transporte do  material para bota fora,  com certificado de destinação fiscalizado pelo órgão municipal.</t>
    </r>
  </si>
  <si>
    <t>02.02</t>
  </si>
  <si>
    <r>
      <t xml:space="preserve">FUNDAÇÕES RASAS, DIRETAS e INFRAESTRUTURA.  Inclusive carregamento, descarregamento, proteção CONFORME NORMA, transporte para bota-fora apropriado e certificado, licenças (inclusive ambientais), taxas, certidões, cadastros, caçambas, equipamentos, escavações, escoramento de valas, furos em concreto e alvenarias para passagem de eletrodutos, dutos e tubulações executado com extratora e demais acessórios necessários para a execução dos serviços, CONFORME projetos da empresa </t>
    </r>
    <r>
      <rPr>
        <b/>
        <sz val="8"/>
        <rFont val="Arial"/>
        <family val="2"/>
      </rPr>
      <t>FSS Engenharia Estrutural</t>
    </r>
  </si>
  <si>
    <t>02.02.01</t>
  </si>
  <si>
    <t>FUNDAÇÕES BLOCOS, BALDRAMES E BROCAS</t>
  </si>
  <si>
    <t>02.02.01.01</t>
  </si>
  <si>
    <t>Escavação manual de fundações incluso equipamentos, ferramentas, demais elementos necessários a execução dos serviços</t>
  </si>
  <si>
    <t>02.02.01.02</t>
  </si>
  <si>
    <t>Regularização e apiloamento manual de fundo de valas</t>
  </si>
  <si>
    <t>02.02.01.03</t>
  </si>
  <si>
    <t>Lastro de concreto magro, espessura até 5 cm, inclusivelançamento e adensamento, transporte vertical e horizontal dos materiais, fornecimento de ferramentas e equipamentos e demais elementos necessários a execução dos serviços</t>
  </si>
  <si>
    <t>02.02.01.04</t>
  </si>
  <si>
    <t>Formas em chapa de madeira compensada resinada espessura 12 mm, inclusive passagens de tubulações, tensores,travamentos, fabricação, desformas, reformas, escoramento e demais acessórios necessários a execução dos serviços</t>
  </si>
  <si>
    <t>02.02.01.05</t>
  </si>
  <si>
    <t>Aço CA-50 / CA-60, inclusive perdas, espaçadores, protetores de pontas, arame recozido e luvas de emenda quando especificado e demais acessórios necessários a execução dos serviços</t>
  </si>
  <si>
    <t>kg</t>
  </si>
  <si>
    <t>02.02.01.06</t>
  </si>
  <si>
    <r>
      <t>Concreto usinado Fck 30,0</t>
    </r>
    <r>
      <rPr>
        <sz val="8"/>
        <color indexed="8"/>
        <rFont val="Arial"/>
        <family val="2"/>
      </rPr>
      <t xml:space="preserve"> </t>
    </r>
    <r>
      <rPr>
        <sz val="8"/>
        <color indexed="8"/>
        <rFont val="Arial"/>
        <family val="2"/>
      </rPr>
      <t>mpa, inclusive fornecimento, transporte,lançamento, bombeamento (se necessário), adensamento, juntas de concretagem, juntas de dilatação e demais acessórios necessários a execução dos serviços</t>
    </r>
  </si>
  <si>
    <t>02.02.01.07</t>
  </si>
  <si>
    <t>Reaterro compactado mecânicamente de valas, em camadas de 20 cm, incluso fornecimento de equipamentos, transporte vertical e horizontal de material</t>
  </si>
  <si>
    <t>02.02.01.08</t>
  </si>
  <si>
    <t>Remoção de material excedente de escavação de fundações incluso carga, transporte vertical e horizontal do material  e demais elementos necessários a execução dos serviços e transporte do material para bota fora com certificado de destinação fiscalizado pelo órgãos municipais</t>
  </si>
  <si>
    <t>02.02.01.09</t>
  </si>
  <si>
    <t>Broca  manual # 20 cm  incluso material e mão de obra</t>
  </si>
  <si>
    <t>m</t>
  </si>
  <si>
    <t>02.03</t>
  </si>
  <si>
    <r>
      <t xml:space="preserve">ESTRUTURAS. </t>
    </r>
    <r>
      <rPr>
        <sz val="8"/>
        <color indexed="8"/>
        <rFont val="Arial"/>
        <family val="2"/>
      </rPr>
      <t xml:space="preserve"> Inclusive lançamento, escoramentos,carregamento, descarregamento, proteção CONFORME NORMAS, transporte para bota-fora apropriado e certificado, licenças (inclusive ambientais), taxas, certidões, cadastros, caçambas, equipamentos, escoramento, furos em concreto para passagem de eletrodutos, dutos e tubulações executado pré executados com formar e ou com extratora e demais acessórios necessários para a execução dos serviços, CONFORME e projetos </t>
    </r>
    <r>
      <rPr>
        <b/>
        <sz val="8"/>
        <color indexed="8"/>
        <rFont val="Arial"/>
        <family val="2"/>
      </rPr>
      <t xml:space="preserve">da empresa </t>
    </r>
    <r>
      <rPr>
        <b/>
        <sz val="8"/>
        <rFont val="Arial"/>
        <family val="2"/>
      </rPr>
      <t>FSS Engenharia Estrutural</t>
    </r>
  </si>
  <si>
    <t/>
  </si>
  <si>
    <t>02.03.01</t>
  </si>
  <si>
    <t>ESTRUTURA METALICA</t>
  </si>
  <si>
    <t>02.03.01.01</t>
  </si>
  <si>
    <t>Estrutura metálica em aço para execução de plataforma tecnica externa, composta por  pilares , vigas grades, bases, com especificações em projeto, inclusive mão de obra, equipamentos, inserts metálicos, chapas de ligação, parafusos, arruelas, porcas, soldas, preparação e limpeza de superfícies, controles tecnológicos, pintura de acabamento, projetos de fabricação e montagem: perfis Laminados, soldados e suas chapas de ligação</t>
  </si>
  <si>
    <t>02.04</t>
  </si>
  <si>
    <r>
      <t xml:space="preserve">ALVENARIA E DIVISÓRIAS, </t>
    </r>
    <r>
      <rPr>
        <sz val="8"/>
        <color indexed="8"/>
        <rFont val="Arial"/>
        <family val="2"/>
      </rPr>
      <t xml:space="preserve"> incluindo fornecimento, montagem e desmontagem de andaimes,  e demais elementos necessários a perfeita execução dos serviços, </t>
    </r>
    <r>
      <rPr>
        <b/>
        <sz val="8"/>
        <color indexed="8"/>
        <rFont val="Arial"/>
        <family val="2"/>
      </rPr>
      <t xml:space="preserve">CONFORME memorial Descritivo e projetos da empresa </t>
    </r>
    <r>
      <rPr>
        <b/>
        <sz val="8"/>
        <rFont val="Arial"/>
        <family val="2"/>
      </rPr>
      <t>Interarq Arquitetos Associados</t>
    </r>
  </si>
  <si>
    <t>02.04.01</t>
  </si>
  <si>
    <t xml:space="preserve">ALVENARIAS </t>
  </si>
  <si>
    <t>02.04.01.01</t>
  </si>
  <si>
    <t>Bloco de concreto de vedação, medindo 14 x 19 x 39 cm para vedação inclusive vergas, contravergas e pilaretes em concreto, encunhamento, alvenaria de embasamento, juntas de dilatação, ligações, amarrações, armações e andaimes e demais acessórios necessários a execução dos serviços</t>
  </si>
  <si>
    <t>02.04.01.02</t>
  </si>
  <si>
    <t>Bloco de concreto de vedação, medindo 19 x 19 x 39 cm para vedação inclusive vergas, contravergas e pilaretes em concreto, encunhamento, alvenaria de embasamento, juntas de dilatação, ligações, amarrações, armações e andaimes e demais acessórios necessários a execução dos serviços</t>
  </si>
  <si>
    <t>02.04.01.03</t>
  </si>
  <si>
    <t>Vão na alvenaria 40x60cm para pontos de gás em Bloco de concreto de vedação, medindo 14 x 19 x 39 cm para vedação inclusive vergas, contravergas e pilaretes em concreto, encunhamento, alvenaria de embasamento, juntas de dilatação, ligações, amarrações, armações e andaimes e demais acessórios necessários a execução dos serviços</t>
  </si>
  <si>
    <t>02.04.02</t>
  </si>
  <si>
    <t>DIVISÓRIAS DRY WALL</t>
  </si>
  <si>
    <t>02.04.02.01</t>
  </si>
  <si>
    <t>Divisória de Gesso, com painéis duplos de gesso acartonado RU espessura duas chapas de gesso acartonado (drywall) de 25mm de espessura, estrutura em perfis de aço galvanizado com larguras de 48 mm (montante 48 espaçado a cada 600 mm e guia 48 inferior e superior), espessura total de 98 mm,   Rw 50, com miolo preenchido de lã de vidro de 1200 x 600 x 50 mm,TIPO  WALLFELT  WF-100 , espessura até 15 cm, as juntas das chapas serão regularizadas com fita tipo telada, Acabamento com massa apropriada, marca de referência GYPSUM, KNAUF, LAFARGE, PLACO, ou outra que atenda otecnicamente solcitado. Considerar reforço necessário onde houver fixação de outros elementos/equipamentos/peças à divisória.</t>
  </si>
  <si>
    <t>02.04.02.02</t>
  </si>
  <si>
    <t>Fechamento de pilar metálico em drywall</t>
  </si>
  <si>
    <t>02.04.02.03</t>
  </si>
  <si>
    <t>Fechamento vertical em gesso h=10cm conforme det 04 SA05 (encontro da laje com forro de gesso)</t>
  </si>
  <si>
    <t>02.04.02.04</t>
  </si>
  <si>
    <t>Fechamento vertical em gesso acartonado com acabamaento em pintura PVA branco, h=50cm conforme det 05 SA05 (fechamento das coifas)</t>
  </si>
  <si>
    <t>02.05</t>
  </si>
  <si>
    <r>
      <t xml:space="preserve">PISOS CONFORME memorial Descritivo e projetos da empresa </t>
    </r>
    <r>
      <rPr>
        <b/>
        <sz val="8"/>
        <rFont val="Arial"/>
        <family val="2"/>
      </rPr>
      <t>Interarq Arquitetos Associados</t>
    </r>
  </si>
  <si>
    <t>02.05.01</t>
  </si>
  <si>
    <t>CONTRAPISOS</t>
  </si>
  <si>
    <t>02.05.01.01</t>
  </si>
  <si>
    <t>Argamassa regularizadora de base de cimento, areia 1:3, contrapiso de regularização, espessura de 5 cm, para receber pisos em geral</t>
  </si>
  <si>
    <t>02.05.02</t>
  </si>
  <si>
    <t xml:space="preserve">PISOS EXTERNOS </t>
  </si>
  <si>
    <t>02.05.02.01</t>
  </si>
  <si>
    <t>Complemento de calçada em placa de piso drenante (padrão existente)</t>
  </si>
  <si>
    <t>02.05.03</t>
  </si>
  <si>
    <t>PISOS INTERNOS</t>
  </si>
  <si>
    <t>02.05.03.01</t>
  </si>
  <si>
    <t>Revestimento Porcelanato extrudado 30x30cm esp=8mm, acabamento CI, rejunte 3mm Cor Cinza Claro, incluso rodapés, CONFORME projetos e memorial Descritivo</t>
  </si>
  <si>
    <t>02.05.03.02</t>
  </si>
  <si>
    <t>Base em alvenaria h médio=10cm</t>
  </si>
  <si>
    <t>02.05.04</t>
  </si>
  <si>
    <t>RODAPÉS</t>
  </si>
  <si>
    <t>02.05.04.01</t>
  </si>
  <si>
    <t>Rodapé Cove Base (RT) porcelanato cerâmica extrudada na cor do piso, no tamanho 300x100 mm,  ACABAMENTO CI NA COR CINZA CLARO, inclusive rejunte epóxi anti-mofo, marca de referência REF KERATEC ou outro que atenda tecnicamente o solicitado</t>
  </si>
  <si>
    <t>02.05.05</t>
  </si>
  <si>
    <t>SOLEIRAS  E PEITORIS</t>
  </si>
  <si>
    <t>02.05.05.01</t>
  </si>
  <si>
    <t>Soleira em granito branco Itaúnas esp=2cm, largura até 25 cm,   inclusive preparação de base, Argamassa para assentamento, rejuntes e demais insumos necessários a perfeita execução dos serviços</t>
  </si>
  <si>
    <t>02.06</t>
  </si>
  <si>
    <r>
      <t xml:space="preserve">REVESTIMENTOS PAREDES E TETOS CONFORME memorial Descritivo e projetos da empresa </t>
    </r>
    <r>
      <rPr>
        <b/>
        <sz val="8"/>
        <rFont val="Arial"/>
        <family val="2"/>
      </rPr>
      <t>Interarq Arquitetos Associados</t>
    </r>
  </si>
  <si>
    <t>02.06.01</t>
  </si>
  <si>
    <t>REVESTIMENTOS INTERNOS E EXTERNOS DE PAREDES</t>
  </si>
  <si>
    <t>02.06.01.01</t>
  </si>
  <si>
    <t>Chapisco em Argamassa de cimento e areia, traço 1:3, ou chapisco do tipo rolado, espessura média de 0,5 cm</t>
  </si>
  <si>
    <t>02.06.01.02</t>
  </si>
  <si>
    <t>Emboço em Argamassa de cimento e areia, traço 1:3, espessura 1,5 cm</t>
  </si>
  <si>
    <t>02.06.01.03</t>
  </si>
  <si>
    <t>Massa única para revestimento, sem cal,  em camada única de 1,5 a 2 cm e desempenada com desempenadeira de plástico</t>
  </si>
  <si>
    <t>02.06.01.04</t>
  </si>
  <si>
    <t>Revestimento em placa cerâmica 300x600mm, acabamento brilhante,  com rejunte epóxi, Linha white home mod glacier white retificado, Cor cor branca, rejunte, Ref. portobello, incluso rodapés, CONFORME projetos e memorial Descritivo</t>
  </si>
  <si>
    <t>02.06.02</t>
  </si>
  <si>
    <t>REVESTIMENTOS DE TETOS / FORROS</t>
  </si>
  <si>
    <t>02.06.02.01</t>
  </si>
  <si>
    <t>Forro em placas de gesso acartonado liso, espessura 12,5 mm, com junta de dilatação de 5 cm x 5 cm, inclusive estrutura auxiliar de fixação, fechamentos verticias, tabica metálica e arremates, andaimes, aberturas diversas e demais elementos necessários para a perfeita execução dos serviços, marca de referência GYPSUM, KNAUF, LAFARGE, PLACO ou outro que atendatecnicamente o solicitado</t>
  </si>
  <si>
    <t>02.06.02.02</t>
  </si>
  <si>
    <t>Forro modular liso em placas Removíveis, 62.5x62.5cm esp.9mm, duplAMente  revestidas com película de pvc na face aparente e película de ALUMÍNIO na face posterior com fitas protetoras nas bordas, estrutura lay-in hd t24, mod. gyprex alu-vinil, borda de arrEMate  em placas de gesso acartonado liso com tabica metálica lisa, ref.placo saint-gobain,inclusive estrutura auxiliar de fixação, tabica metálica e arremates, andaimes, aberturas diversas e demais elementos necessários para a perfeita execução dos serviços, marca de referência Ref. Placo Saint Gobain, ou outro que atendatecnicamente o solicitado</t>
  </si>
  <si>
    <t>02.06.02.03</t>
  </si>
  <si>
    <t>Tabica em aço na cor branco</t>
  </si>
  <si>
    <t xml:space="preserve">m </t>
  </si>
  <si>
    <t>02.06.02.04</t>
  </si>
  <si>
    <t>Cantoneira "T" em alumínio acabamento pintura eletrostática cor branco (transição de forro)</t>
  </si>
  <si>
    <t>02.06.02.05</t>
  </si>
  <si>
    <t>Cantoneira "L" em alumínio acabamento pintura eletrostática cor branco (coifas)</t>
  </si>
  <si>
    <t>02.07</t>
  </si>
  <si>
    <r>
      <t xml:space="preserve">ESQUADRIAS CONFORME memorial Descritivo e projetos da empresa </t>
    </r>
    <r>
      <rPr>
        <b/>
        <sz val="8"/>
        <rFont val="Arial"/>
        <family val="2"/>
      </rPr>
      <t>ALBO Consultoria</t>
    </r>
  </si>
  <si>
    <t>02.07.01</t>
  </si>
  <si>
    <t>ESQUADRIAS DE MADEIRA, fornecimento e instalação de batentes e ferragens e demais elementos necessários para a execução do serviço e funcionamento do sistema.</t>
  </si>
  <si>
    <t>02.07.01.01</t>
  </si>
  <si>
    <t>PM01 - Porta de madeira 0,82x2,10m, 01 folha, revestida em laminado madeirado e cantoneiras em alumínio, com visor conforme padrão existente</t>
  </si>
  <si>
    <t>pç</t>
  </si>
  <si>
    <t>02.07.01.02</t>
  </si>
  <si>
    <t>Fechadura eletrônica E-760 DORMAKABA</t>
  </si>
  <si>
    <t>02.07.01.03</t>
  </si>
  <si>
    <t>Mola aérea UD32G UDINESE ASSA ABLOY</t>
  </si>
  <si>
    <t>02.07.01.04</t>
  </si>
  <si>
    <t>Fechadura 330 C400/45 UDINESE ASSA ABLOY</t>
  </si>
  <si>
    <t>02.07.02</t>
  </si>
  <si>
    <t>ESQUADRIAS DE ALUMÍNIO, Perfis extrudados na liga ASTM 6060; dureza T5,  com pintura eletrostática na cor branca RAL 9003, com camada mínima de 60 micra, fechamento de  cantos com silicone neutro; parafusos e fixadores em aço inox AISI 304; gaxetas em EPDm com dureza de 60 a 70 SHORE A, acessórios   componentes de nylon na cor preta, isolamento acústico, vidros CONFORME indicação, incluso contramarcos CONFORME projetos e memorial Descritivo. (OBS. Para esquadrias fabricadas em canteiro, é obrigatório ensaio de estanquidade para todas as peças, por Laboratório com certificação IMETRO, as mesmas ficarão sujeitas  aprovação final mediante a nalise da fiscalização do SENAC).</t>
  </si>
  <si>
    <t>02.07.02.01</t>
  </si>
  <si>
    <t>CA01- Maxim-ar 0,86x1,02m, linha EcoStick (70mm), perfil de alumínio, braço UDIMAX 600 UDINESE ASSA ABLOY, fecho fachada 7969 UDINESE ASSA ABLOY, tela mosqueteira CX39 UDINESE ASSA ABLOY, vidro laminado incolor 6mm, 3mm+PVB+3mm</t>
  </si>
  <si>
    <t>02.07.02.02</t>
  </si>
  <si>
    <t>CA02- Maxim-ar 2,43x1,02m, linha EcoStick (70mm), perfil de alumínio, braço UDIMAX 600 UDINESE ASSA ABLOY, fecho fachada 7969 UDINESE ASSA ABLOY, tela mosqueteira CX39 UDINESE ASSA ABLOY, vidro laminado incolor 6mm, 3mm+PVB+3mm</t>
  </si>
  <si>
    <t>02.07.02.03</t>
  </si>
  <si>
    <t>PA01 - Porta de giro 1,22x2,10m, em vidro e veneziana, 2 folhas, linha Chroma, perfil de alumínio, dobradiça SP-798 3 abas UDINESE, fechadura eletrônica E-760 DORMAKABA, veda porta inferior sobrepor automático UDINESE ASSA ABLOY, fecho unha 1900 UDINESE ASSA ABLOY, mola aérea UD32G UDINESE ASSA ABLOY, vidro laminado incolor 6mm, 3mm+PVB+3mm</t>
  </si>
  <si>
    <t>02.07.02.04</t>
  </si>
  <si>
    <t>PA02 - Porta de giro 1,40x2,10m, em veneziana, 2 folhas, linha Chroma, perfil de alumínio, dobradiça SP-798 3 abas UDINESE,fechadura 330 C400/45 UDINESE ASSA ABLOY e fecho unha 1900 UDINESE ASSA ABLOY</t>
  </si>
  <si>
    <t>02.07.02.05</t>
  </si>
  <si>
    <t>PA03 - Porta de giro 1,30x2,10m, em vidro e veneziana, 2 folhas, linha Chroma, perfil de alumínio, dobradiça SP-798 3 abas UDINESE, fechadura eletrônica E-760 DORMAKABA, veda porta inferior sobrepor automático UDINESE ASSA ABLOY, fecho unha 1900 UDINESE ASSA ABLOY, mola aérea UD32G UDINESE ASSA ABLOY, vidro laminado incolor 6mm, 3mm+PVB+3mm</t>
  </si>
  <si>
    <t>02.07.02.06</t>
  </si>
  <si>
    <t>PA04 - Portinhola de giro 1,44x1,35m em ripado, 2 folhas, LINHA Ecoline 2.5  perfil de alumínio, dobradiça DOB-840/50 2 abas UDINESE,fechadura 330 C400/45 UDINESE ASSA ABLOY e fecho unha 1920 UDINESE ASSA ABLOY</t>
  </si>
  <si>
    <t>02.07.03</t>
  </si>
  <si>
    <t>ESQUADRIAS DE FERRO, GRADIS -  fornecimento e instalação, pintura com material anticorrosivo e demais elementos necessários para a execução do serviço e funcionamento do SISTEMA, CONFORME memorial Descritivo e projetos</t>
  </si>
  <si>
    <t>02.07.03.01</t>
  </si>
  <si>
    <r>
      <t xml:space="preserve">Guarda corpo  em aço galvanizado em tubo A33 , fechamento em </t>
    </r>
    <r>
      <rPr>
        <sz val="8"/>
        <rFont val="Arial"/>
        <family val="2"/>
      </rPr>
      <t>tela ondulada galvanizada</t>
    </r>
    <r>
      <rPr>
        <sz val="8"/>
        <color indexed="8"/>
        <rFont val="Arial"/>
        <family val="2"/>
      </rPr>
      <t>, quadro de proteção em perfil L 19x3  com pintura esmalte cor cinza h=1,30 m</t>
    </r>
  </si>
  <si>
    <t>02.07.04</t>
  </si>
  <si>
    <t>GRELHAS E CANTONEIRAS EM AÇO INOX</t>
  </si>
  <si>
    <t>02.07.04.01</t>
  </si>
  <si>
    <t>CP01 - Cantoneira perfil "L" em aço inox #18-2x2'</t>
  </si>
  <si>
    <t>02.07.04.02</t>
  </si>
  <si>
    <t>CP02 - Cantoneira perfil "U" em aço inox #18-2x2'</t>
  </si>
  <si>
    <t>02.07.04.03</t>
  </si>
  <si>
    <t xml:space="preserve">CP03 - Cantoneira em PVC </t>
  </si>
  <si>
    <t>02.07.04.04</t>
  </si>
  <si>
    <t>Grelhas de piso em aço inox, C=1,00m, inclusive cesto de contenção de resíduos com malha fina e quadro de suporte da grelha</t>
  </si>
  <si>
    <t>02.07.04.05</t>
  </si>
  <si>
    <t>Grelhas de piso em aço inox, C=1,50m, inclusive cesto de contenção de resíduos com malha fina e quadro de suporte da grelha</t>
  </si>
  <si>
    <t>02.07.04.06</t>
  </si>
  <si>
    <t>Fechamento vertical em aço inox removível #16 com acabamento escovado, conforme detalhe 02 e 03</t>
  </si>
  <si>
    <t>02.08</t>
  </si>
  <si>
    <r>
      <rPr>
        <b/>
        <sz val="8"/>
        <color indexed="8"/>
        <rFont val="Arial"/>
        <family val="2"/>
      </rPr>
      <t>INSTALAÇÕES ELÉTRICAS</t>
    </r>
    <r>
      <rPr>
        <sz val="8"/>
        <color indexed="8"/>
        <rFont val="Arial"/>
        <family val="2"/>
      </rPr>
      <t xml:space="preserve"> incluindo todos os materiais, equipamentos, instrumentos e mão-de-obra, detalhados ou não nos projetos, memoriais e neste planilha, mas necessários à perfeita execução, funcionamento e operação do SISTEMA, dentro das NORMAs Técnicas vigentes e da segurança, que deverão ter seus custos incluídos nos itens apontados nesta planilha,</t>
    </r>
    <r>
      <rPr>
        <b/>
        <sz val="8"/>
        <color indexed="8"/>
        <rFont val="Arial"/>
        <family val="2"/>
      </rPr>
      <t xml:space="preserve"> CONFORME protejos e Memorial Descritivo da empresa </t>
    </r>
    <r>
      <rPr>
        <b/>
        <sz val="8"/>
        <rFont val="Arial"/>
        <family val="2"/>
      </rPr>
      <t>Ramoska Castellani</t>
    </r>
  </si>
  <si>
    <t>02.08.01</t>
  </si>
  <si>
    <t>INFRAESTRUTURA</t>
  </si>
  <si>
    <t>02.08.01.01</t>
  </si>
  <si>
    <t>Eletrocalhas lisas em chapa de aço SAE 1008/1010, pré zincadas a quente, com revestimento "B" (18 micras por face), chapa 16 mSG, incluindoTampa, curvas, reduções, terminais de fechamento, terminais de derivação, saídas para eletrodutos e perfilados, septo diviso, suportes compatíveis com o peso a ser suportado, pintura das eletrocalhas, andaimes para acesso, suportes e demais acessórios necessários a funcionalidade do SISTEMA</t>
  </si>
  <si>
    <t>02.08.01.01.01</t>
  </si>
  <si>
    <t>Eletrocalha lisa,com Septo Divisor medindo 100 x 100 mm Ref. SALF</t>
  </si>
  <si>
    <t>02.08.01.01.02</t>
  </si>
  <si>
    <t>Eletrocalha lisa,com Septo Divisor medindo 200 x 50 mm Ref. SALF</t>
  </si>
  <si>
    <t>02.08.01.02</t>
  </si>
  <si>
    <t>Eletrodutos metálicos rígidos em ferro galvanizado a fogo, com costura, sem rebarba e cantos vivos, semi-pesado, CONFORME NBR 5597 e 5598  incluindo curvas, luvas, buchas e arruelas, caixas de passagem e derivação (4x2", 4x4" e 3x3") PVC com orelha e bucha em metal, placas de Acabamento, conduletes, arame guia e suportes de fixação de todos os tipos compatíveis com o peso a ser suportado e a posição de fixação, pintura de fundo tipo alquidica e de Acabamento em PU, fita 2 cm em cor contrastante para identificação de sistemas à cada 3mdas tubulações, suportes, andaimes para acesso e demais acessórios necessários a funcionalidade do SISTEMA, marca de referência Tupy ou Paschoal Thomeu ou outro que atenda tecnicamente solcitado</t>
  </si>
  <si>
    <t>02.08.01.02.01</t>
  </si>
  <si>
    <t>Ø 3/4"</t>
  </si>
  <si>
    <t>02.08.01.02.02</t>
  </si>
  <si>
    <t>Ø 1"</t>
  </si>
  <si>
    <t>02.08.01.02.03</t>
  </si>
  <si>
    <t>Ø 1.1/4"</t>
  </si>
  <si>
    <t>02.08.01.02.04</t>
  </si>
  <si>
    <t>Ø 1.1/2"</t>
  </si>
  <si>
    <t>02.08.01.02.05</t>
  </si>
  <si>
    <t>Ø 3"</t>
  </si>
  <si>
    <t>02.08.01.03</t>
  </si>
  <si>
    <t>Eletrodutos em PVC (cloreto de polivinila) rígido rosqueáveis e conexões, anti-chama, classe "B", CONFORME NBR 6150, incluindo curvas, luvas, buchas e arruelas, conduletes, arame guia e suportes de fixação de todos os tipos compatíveis com o peso a ser suportado e a posição de fixação, pintura das tubulações, andaimes para acesso, suportes e demais acessórios necessários a funcionalidade do SISTEMA, marca de referência Tigre, AManco ou outro que atenda otecnicamente solicitado</t>
  </si>
  <si>
    <t>02.08.01.03.01</t>
  </si>
  <si>
    <t>02.08.01.03.02</t>
  </si>
  <si>
    <t>02.08.01.04</t>
  </si>
  <si>
    <t>Eletroduto tipo PEAD, corrugado, impermeável, cor preta, anti-chama, incluindo curvas, luvas, buchas e arruelas, arame guia, abertura e fechamento de rasgos, andaimes para acesso e demais acessórios necessários a funcionalidade do SISTEMA, marca de referência  modelo Kanaflex ou outro que atenda otecnicamente solicutado</t>
  </si>
  <si>
    <t>02.08.01.04.01</t>
  </si>
  <si>
    <t>02.08.01.04.02</t>
  </si>
  <si>
    <t>Ø 2"</t>
  </si>
  <si>
    <t>02.08.02</t>
  </si>
  <si>
    <t xml:space="preserve">CAIXAS DE PASSAGEM </t>
  </si>
  <si>
    <t>02.08.02.01</t>
  </si>
  <si>
    <t>Caixa de passagem fabricada em chapa de aço; comTampa e parafusos, incluindo fixação e suportação, buchas, parafusos, adaptadores e luvas para eletrodutos, pintura e identificação de sistemas, andaimes para acesso, suportes e demais acessórios necessários a funcionalidade do SISTEMA</t>
  </si>
  <si>
    <t>02.08.02.01.01</t>
  </si>
  <si>
    <t>10 x 10 x 8 cm</t>
  </si>
  <si>
    <t>02.08.02.01.02</t>
  </si>
  <si>
    <t>30 x 30 x 12 cm</t>
  </si>
  <si>
    <t>02.08.02.01.03</t>
  </si>
  <si>
    <t>20 x 20 x 12 cm</t>
  </si>
  <si>
    <t>02.08.02.02</t>
  </si>
  <si>
    <t xml:space="preserve">Caixa de passagem tipo Condulete Duplo em Alumínio Sílicio Injetado com Tampa e Junta de Vedação Entrada sem Rosca com Parafuso Bicromatizado </t>
  </si>
  <si>
    <t>02.08.02.02.01</t>
  </si>
  <si>
    <t>com Tampa para 3 Interruptores Bipolares Ø3/4 Ref. WETZEL / DAISA</t>
  </si>
  <si>
    <t>02.08.02.02.02</t>
  </si>
  <si>
    <t>com Tampa para 1 Interruptor Bipolar Ø3/4 Ref. WETZEL / DAISA</t>
  </si>
  <si>
    <t>02.08.02.02.03</t>
  </si>
  <si>
    <t>COM Tampa Cega Ø 3/4 Ref WETZEL / DAISA</t>
  </si>
  <si>
    <t>02.08.02.02.04</t>
  </si>
  <si>
    <t>com Tampa para 2 Tomadas Ø3/4</t>
  </si>
  <si>
    <t>02.08.02.02.05</t>
  </si>
  <si>
    <t>com Tampa para 1 Tomada Ø3/4</t>
  </si>
  <si>
    <t>02.08.03</t>
  </si>
  <si>
    <t>TOMADAS E INTERRUPTORES FIOS E CABOS</t>
  </si>
  <si>
    <t>02.08.03.01</t>
  </si>
  <si>
    <t>Espelhos,Tomadas, interruptores, pulsadores, plugues, incluindo todos os demais acessórios necessários a funcionalidade do SISTEMA marca de referência Siemens modelo Linha Ilus ou outra que atenda otecnicamente solicitado</t>
  </si>
  <si>
    <t>02.08.03.01.01</t>
  </si>
  <si>
    <t>Tomada 2P+T 10A 250V em Caixa 4x2</t>
  </si>
  <si>
    <t>02.08.03.01.02</t>
  </si>
  <si>
    <t>Interruptor Bipolar 25A - 250V</t>
  </si>
  <si>
    <t>02.08.03.01.03</t>
  </si>
  <si>
    <t>Tomada 2P+T 20A 220V</t>
  </si>
  <si>
    <t>02.08.03.01.04</t>
  </si>
  <si>
    <t>Tomada 2P+T 20A 220V Mod. AQUATIC</t>
  </si>
  <si>
    <t>02.08.03.01.05</t>
  </si>
  <si>
    <t>Tomada Blindada de Embutir com Flange 4x4 e Plug Compatível 3P /63A/250V</t>
  </si>
  <si>
    <t>02.08.03.01.06</t>
  </si>
  <si>
    <t>Tomada Blindada de Embutir com Flange 4x4 e Plug Compatível 3P /32A/250V</t>
  </si>
  <si>
    <t>02.08.03.01.07</t>
  </si>
  <si>
    <t>Tomada Blindada de Embutir com Flange 4x4 e Plug Compatível 3P /16A/250V</t>
  </si>
  <si>
    <t>02.08.03.01.08</t>
  </si>
  <si>
    <t xml:space="preserve">Tomada Blindada de embutir com flange 4x4 e plug compatível-220v ref. steck shock tite - no forro </t>
  </si>
  <si>
    <t>02.08.03.02</t>
  </si>
  <si>
    <t>Condutores elétricos em cabos flexiveis em cobre, com isolação PVC 70°C e cobertura em poliotefina, 750V, CONFORME NBR 13348, incluindo fita isolante, bornes, anilhas, andaimes para acesso e demais acessórios necessários a funcionalidade do SISTEMA, marca de referência Prysmian modelo Afumex Green ou outro que atenda otecnicamente solicitado</t>
  </si>
  <si>
    <t>02.08.03.02.01</t>
  </si>
  <si>
    <t># 2,5 mm²</t>
  </si>
  <si>
    <t>02.08.03.02.02</t>
  </si>
  <si>
    <t># 4,0 mm²</t>
  </si>
  <si>
    <t>02.08.03.02.03</t>
  </si>
  <si>
    <t># 6,0 mm²</t>
  </si>
  <si>
    <t>02.08.03.02.04</t>
  </si>
  <si>
    <t># 10,0 mm²</t>
  </si>
  <si>
    <t>02.08.03.02.05</t>
  </si>
  <si>
    <t># 16,0 mm²</t>
  </si>
  <si>
    <t>02.08.03.03</t>
  </si>
  <si>
    <t>Condutores elétricos em cabos flexíveis unipolares tipo em cobre, com isolação EPR 90°C e cobertura em poliotefina, 1KV, CONFORME NBR 13348, incluindo fita isolante, bornes, anilhas, andaimes para acesso e demais acessórios necessários a funcionalidade do SISTEMA, marca de referência Prysmian modelo Gsette ou outro que atenda otecnicamente solicitado</t>
  </si>
  <si>
    <t>02.08.03.03.01</t>
  </si>
  <si>
    <t>02.08.03.03.02</t>
  </si>
  <si>
    <t>02.08.03.03.03</t>
  </si>
  <si>
    <t># 25,0 mm²</t>
  </si>
  <si>
    <t>02.08.03.03.04</t>
  </si>
  <si>
    <t># 35,0 mm²</t>
  </si>
  <si>
    <t>02.08.03.03.05</t>
  </si>
  <si>
    <t># 70,0 mm²</t>
  </si>
  <si>
    <t>02.08.04</t>
  </si>
  <si>
    <t>EQUIPAMENTOS</t>
  </si>
  <si>
    <t>02.08.04.01</t>
  </si>
  <si>
    <t>QUADROS ELÉTRICOS: Distribuição, comunicação e comando, CONFORME NBR 6808, incluindo chaves seccionadora, "DPS", "IDR", disjuntores, barramentos, contatoras, réguas de bornes, fios e cabos, medidor digital, montados em trilhos de engate rápido de 35mm, CONFORME DIN 50022, com placa de montagem em seu fundo, dimensionados à perfeita ventilação dos componentes elétricos, grau de proteção CONFORME indicado em projetos, deverão também possuir espaço reserva de no mínimo 20% do total dos circuitos, conter documentação e identificação, sinalização, porta espelho, elementos de manobra e proteção, pintura e todos os demais acessórios necessários a funcionalidade do SISTEMA</t>
  </si>
  <si>
    <t>02.08.04.01.01</t>
  </si>
  <si>
    <t>QDL- LAB Laboratório de Gastronomia</t>
  </si>
  <si>
    <t>cj</t>
  </si>
  <si>
    <t>02.08.04.01.02</t>
  </si>
  <si>
    <t>QF-AC ( Existente mas pede adequação)</t>
  </si>
  <si>
    <t>02.9</t>
  </si>
  <si>
    <r>
      <rPr>
        <b/>
        <sz val="8"/>
        <color indexed="8"/>
        <rFont val="Arial"/>
        <family val="2"/>
      </rPr>
      <t>SISTEMAS SUPERVISÓRIOS</t>
    </r>
    <r>
      <rPr>
        <sz val="8"/>
        <color indexed="8"/>
        <rFont val="Arial"/>
        <family val="2"/>
      </rPr>
      <t xml:space="preserve"> - PREDIAL, DETECÇÃO E ALARME DE INCÊNCIO E SEGURANÇA CONFORME projeto e memoriais, hardware e software básico de suporte e aplicativo, todos os materiais, equipamentos, instrumentos e mão de obra especializada, detalhados ou não nos projetos, memoriais e nesta planilha, mas necessários à perfeita execução, entrega, funcionamento e operação do SISTEMA, segundo as NORMAS Técnicas NBR</t>
    </r>
    <r>
      <rPr>
        <b/>
        <sz val="8"/>
        <color indexed="8"/>
        <rFont val="Arial"/>
        <family val="2"/>
      </rPr>
      <t xml:space="preserve"> Conforme projetos e memorias da empresa </t>
    </r>
    <r>
      <rPr>
        <b/>
        <sz val="8"/>
        <rFont val="Arial"/>
        <family val="2"/>
      </rPr>
      <t>Ramoska Castellani</t>
    </r>
  </si>
  <si>
    <t>02.09.01</t>
  </si>
  <si>
    <r>
      <t xml:space="preserve">DETECÇÃO E ALARME DE INCÊNDIO, CONFORME projetos e memorial descritivo da </t>
    </r>
    <r>
      <rPr>
        <b/>
        <sz val="8"/>
        <rFont val="Arial"/>
        <family val="2"/>
      </rPr>
      <t>Ramoska e Castellani</t>
    </r>
  </si>
  <si>
    <t>02.09.01.01</t>
  </si>
  <si>
    <t>Bloco Autônomo para Iluminaçãode Emergência com Lâmpada LED de 8W Ref. AUREON</t>
  </si>
  <si>
    <t>02.09.02</t>
  </si>
  <si>
    <t>AUDIO E VIDEO</t>
  </si>
  <si>
    <t>02.09.02.01</t>
  </si>
  <si>
    <t>SONOFLETOR CIRCULAR DE EMBUTIR 16W - COR BRANCO (lab. Gastr.)</t>
  </si>
  <si>
    <t>02.09.02.02</t>
  </si>
  <si>
    <t>Ponto para Camêra FLL HD</t>
  </si>
  <si>
    <t>02.09.02.03</t>
  </si>
  <si>
    <t>Sonofletor de Embutir circular 16W Cor Branco</t>
  </si>
  <si>
    <t>02.09.02.04</t>
  </si>
  <si>
    <t>Rack 12U Audio/ video</t>
  </si>
  <si>
    <t>02.09.02.05</t>
  </si>
  <si>
    <t>Rack 6U</t>
  </si>
  <si>
    <t>02.09.02.06</t>
  </si>
  <si>
    <t xml:space="preserve">Tomada RJ45 01 Posição </t>
  </si>
  <si>
    <t>02.10</t>
  </si>
  <si>
    <r>
      <t>LUMINÁRIAS</t>
    </r>
    <r>
      <rPr>
        <sz val="8"/>
        <color indexed="8"/>
        <rFont val="Arial"/>
        <family val="2"/>
      </rPr>
      <t>, fornecimento, montagem e instalação, incluindo lâmpadas, reatores, reatores inteligentes, difusores, sensores, fixações, vedações, conectores, andaimes,  plug, rabicho de ligação em cabos elétricos flexíveis tipo PP - EPR 90º -  LSHO,  cordões em cobre nú maleável 3 x 1,5 mm², comprimento de 1,00 m, e plugs macho e fêmea, 2P+T - 10A, para instalação e remoção rápida dos conjuntos elétricos internos, andaimes de acesso e demais acessórios necessários para o perfeito funcionamento CONFORME caderno técnico luminotécnico, marcas e modelos de referência ou outros identicos que atendAMtecnicamente às características técnicas, performance e qualidade solicitadas constantes, ou não, dos Descritivos nos ítens,</t>
    </r>
    <r>
      <rPr>
        <b/>
        <sz val="8"/>
        <color indexed="8"/>
        <rFont val="Arial"/>
        <family val="2"/>
      </rPr>
      <t xml:space="preserve"> CONFORME protejos e Memorial Descritivo da empresa</t>
    </r>
    <r>
      <rPr>
        <sz val="8"/>
        <color indexed="10"/>
        <rFont val="Arial"/>
        <family val="2"/>
      </rPr>
      <t xml:space="preserve"> </t>
    </r>
    <r>
      <rPr>
        <b/>
        <sz val="8"/>
        <rFont val="Arial"/>
        <family val="2"/>
      </rPr>
      <t>Ramoska Castellani</t>
    </r>
  </si>
  <si>
    <t>02.10.01</t>
  </si>
  <si>
    <t xml:space="preserve">Luminária de embutir em forro modular com led de  35w-3000k. corpo em chapa de aço com pintura com tinta pó poliéster dealta resistência cor branco microtexturizado. difusor translúcido. fl 4397 lm/ef 126 lm/w ref.: lumicenter mod. lht43-e4000830 </t>
  </si>
  <si>
    <t>02.10.02</t>
  </si>
  <si>
    <t>Luminária de embutir em forro de gesso com led de 1785w-3000k. corpo em alumínio com pintura com tinta pó poliéster de alta resistência cor branco microtexturizado. refletor em aluminio com pintura branca microtexturizada. difusor em poliestireno translúcido fl 1800lm / ef 97lm/w
ref.: lumicenter mod. ef75-e2000830</t>
  </si>
  <si>
    <t>02.10.03</t>
  </si>
  <si>
    <t>Trilho eletrificado de sobrepor em alumínio cor branco com 1,5 e 2,00m de comprimento ref.: stella mod. sd1015br e sd1020br cor branco</t>
  </si>
  <si>
    <t>02.10.04</t>
  </si>
  <si>
    <t>Luminária linear para trilho com led de 25w-3000k. corpo em alumínio com acabamento em pintura cor branco, com difusor fl 14l00m / ef 36lm/w ref.: stella mod. trace 25w-stl22461br/3</t>
  </si>
  <si>
    <t>02.11</t>
  </si>
  <si>
    <r>
      <rPr>
        <b/>
        <sz val="8"/>
        <color indexed="8"/>
        <rFont val="Arial"/>
        <family val="2"/>
      </rPr>
      <t>INSTALAÇÕES HIDRÁULICAS, GÁS E IRRIGAÇÃO</t>
    </r>
    <r>
      <rPr>
        <sz val="8"/>
        <color indexed="8"/>
        <rFont val="Arial"/>
        <family val="2"/>
      </rPr>
      <t>, incluindo todos os materiais,</t>
    </r>
    <r>
      <rPr>
        <b/>
        <sz val="8"/>
        <color indexed="10"/>
        <rFont val="Arial"/>
        <family val="2"/>
      </rPr>
      <t xml:space="preserve"> reguladores de pressão de segundo estágio, válvulas, detector de vazamento de gás, registros e tubo flexível</t>
    </r>
    <r>
      <rPr>
        <sz val="8"/>
        <color indexed="8"/>
        <rFont val="Arial"/>
        <family val="2"/>
      </rPr>
      <t>, equipamentos, instrumentos e mão-de-obra, detalhados ou não nos projetos, memoriais e nesta planilha, mas necessários à perfeita execução, funcionamento e operação do SISTEMA, em conformidade e atendimento às NORMAs Técnicas vigentes e da segurança, que deverão ter seus custos incluídos nos itens apontados nesta planilha,</t>
    </r>
    <r>
      <rPr>
        <b/>
        <sz val="8"/>
        <color indexed="8"/>
        <rFont val="Arial"/>
        <family val="2"/>
      </rPr>
      <t xml:space="preserve"> CONFORME protejos e Memorial Descritivo da empresa</t>
    </r>
    <r>
      <rPr>
        <b/>
        <sz val="8"/>
        <color indexed="10"/>
        <rFont val="Arial"/>
        <family val="2"/>
      </rPr>
      <t xml:space="preserve"> </t>
    </r>
    <r>
      <rPr>
        <b/>
        <sz val="8"/>
        <rFont val="Arial"/>
        <family val="2"/>
      </rPr>
      <t>Ramoska Castellani</t>
    </r>
  </si>
  <si>
    <t>02.11.01</t>
  </si>
  <si>
    <r>
      <t xml:space="preserve">Tubos, incluindo todas </t>
    </r>
    <r>
      <rPr>
        <b/>
        <sz val="8"/>
        <color indexed="10"/>
        <rFont val="Arial"/>
        <family val="2"/>
      </rPr>
      <t>os reguladores de pressão de segundo estágio, válvulas, detector de vazamento de gás, registros e tubo flexível</t>
    </r>
    <r>
      <rPr>
        <sz val="8"/>
        <color indexed="10"/>
        <rFont val="Arial"/>
        <family val="2"/>
      </rPr>
      <t>,</t>
    </r>
    <r>
      <rPr>
        <b/>
        <sz val="8"/>
        <color indexed="8"/>
        <rFont val="Arial"/>
        <family val="2"/>
      </rPr>
      <t xml:space="preserve"> as conexões, solução limpadora, adesivo, juntas, anéis, vedantes, fitas, suportação, neoprenes, vergalhões, barras roscadas, arruelas, parafusos, reparação, Primer e pintura de Acabamento na coloração e faixa de sentido de fluxo e identificação de sistemas; suportes e espaçamento compatíveis com o peso a ser suportado, fabricação, fornecimento, instalação e qualidade de acordo com NBR específica, abertura manual de valas, apiloamento de fundo, envelopamento em concreto, reaterro compactado mecanicamente, abertura e fechamento de rasgos em alvenaria ou concreto, andaimes e demais acessórios necessários a funcionalidade do SISTEMA.  </t>
    </r>
  </si>
  <si>
    <t>02.11.01.01</t>
  </si>
  <si>
    <t>ÁGUA FRIA  E DRENO DE AR CONDICIONADO</t>
  </si>
  <si>
    <t>02.11.01.01.01</t>
  </si>
  <si>
    <t>PVC - incluindo todas as conexões</t>
  </si>
  <si>
    <t>02.11.01.01.01.01</t>
  </si>
  <si>
    <t>Tubo pvc soldavel cl15 25 mm</t>
  </si>
  <si>
    <t>02.11.01.01.01.02</t>
  </si>
  <si>
    <t>Tubo pvc soldavel cl15 32 mm</t>
  </si>
  <si>
    <t>02.11.01.01.01.03</t>
  </si>
  <si>
    <t>Tubo pvc soldavel cl15 40 mm</t>
  </si>
  <si>
    <t>02.11.01.02</t>
  </si>
  <si>
    <t>REGISTROS E VÁLVULAS - ÁGUA FRIA</t>
  </si>
  <si>
    <t>02.11.01.02.01</t>
  </si>
  <si>
    <t>Resgistro de Gaveta Acabado - Ø25 mm</t>
  </si>
  <si>
    <t>02.11.01.02.02</t>
  </si>
  <si>
    <t>Resgistro de Gaveta Acabado - Ø32 mm</t>
  </si>
  <si>
    <t>02.11.01.03</t>
  </si>
  <si>
    <t>ÁGUA QUENTE</t>
  </si>
  <si>
    <t>02.11.01.03.01</t>
  </si>
  <si>
    <t>Tubo de Cobre Classe E Ø22mm</t>
  </si>
  <si>
    <t>02.11.01.03.02</t>
  </si>
  <si>
    <t>Tubo de Cobre  Classe E Ø28mm</t>
  </si>
  <si>
    <t>02.11.01.04</t>
  </si>
  <si>
    <t>GÁS</t>
  </si>
  <si>
    <t>02.11.01.04.01</t>
  </si>
  <si>
    <t xml:space="preserve">Tubo de COBRE Classe A - Ø35 mm </t>
  </si>
  <si>
    <t>02.11.01.04.02</t>
  </si>
  <si>
    <t xml:space="preserve">Tubo de COBRE Classe A - Ø28 mm </t>
  </si>
  <si>
    <t>02.11.01.05</t>
  </si>
  <si>
    <t>ESGOTO</t>
  </si>
  <si>
    <t>02.11.01.05.01</t>
  </si>
  <si>
    <t xml:space="preserve">Tubo PVC Série R - Ø40 mm </t>
  </si>
  <si>
    <t>02.11.01.05.02</t>
  </si>
  <si>
    <t xml:space="preserve">Tubo PVC Série R - Ø50 mm </t>
  </si>
  <si>
    <t>02.11.01.05.03</t>
  </si>
  <si>
    <t xml:space="preserve">Tubo PVC Série R - Ø75 mm </t>
  </si>
  <si>
    <t>02.11.01.05.04</t>
  </si>
  <si>
    <t xml:space="preserve">Tubo PVC Série R - Ø100 mm </t>
  </si>
  <si>
    <t>02.11.01.05.05</t>
  </si>
  <si>
    <t>Caixa Sifonada em PVC Série R 100 X 100 X 50mm - Tigre ou Amanco</t>
  </si>
  <si>
    <t>02.11.01.05.06</t>
  </si>
  <si>
    <t>Caixa Sifonada em PVC Série R 150 X 185 X 75mm - Tigre ou Amanco</t>
  </si>
  <si>
    <t>02.11.01.06</t>
  </si>
  <si>
    <t>ESGOTO EM FERRO</t>
  </si>
  <si>
    <t>02.11.01.06.01</t>
  </si>
  <si>
    <t>Tubo de Ferro Galvanizado Ø2"</t>
  </si>
  <si>
    <t>02.11.01.06.02</t>
  </si>
  <si>
    <t>Tubo Ferro Fundido Ø50mm</t>
  </si>
  <si>
    <t>02.11.01.06.03</t>
  </si>
  <si>
    <t>Tubo Ferro Fundido Ø75mm</t>
  </si>
  <si>
    <t>02.11.01.06.04</t>
  </si>
  <si>
    <t>Caixa Sifonada em Ferro Fundido de Ø150 x 185 x 75mm</t>
  </si>
  <si>
    <t>02.11.01.06.05</t>
  </si>
  <si>
    <t>Caixa Sifonada em Inox  100 x 100 x 50mm com Tampa Abre e Fecha</t>
  </si>
  <si>
    <t>02.11.01.06.06</t>
  </si>
  <si>
    <t>Caixa de inspeção de Esgoto em alvenaria 0,80 x 0,80cm</t>
  </si>
  <si>
    <t>02.12</t>
  </si>
  <si>
    <r>
      <rPr>
        <b/>
        <sz val="8"/>
        <color indexed="8"/>
        <rFont val="Arial"/>
        <family val="2"/>
      </rPr>
      <t>SISTEMA DE AR CONDICIONADO E REFRIGERAÇÃO</t>
    </r>
    <r>
      <rPr>
        <sz val="8"/>
        <color indexed="8"/>
        <rFont val="Arial"/>
        <family val="2"/>
      </rPr>
      <t xml:space="preserve">, </t>
    </r>
    <r>
      <rPr>
        <b/>
        <sz val="8"/>
        <color indexed="8"/>
        <rFont val="Arial"/>
        <family val="2"/>
      </rPr>
      <t>DE VENTILAÇÃO E EXAUSTÃO</t>
    </r>
    <r>
      <rPr>
        <sz val="8"/>
        <color indexed="8"/>
        <rFont val="Arial"/>
        <family val="2"/>
      </rPr>
      <t xml:space="preserve">, Inclusive, SUPORTE DE FIXAÇÃO antivibratòrio, TIPO VIBRA-STOP ou o que atenda tecnicamente, para as CONDENSADORAS CONFORME suas cargas, INCLUSIVE rede frigorigena, teste de estanqueidade, limpezas, cargas de gás, suportes, acessorios, </t>
    </r>
    <r>
      <rPr>
        <b/>
        <sz val="8"/>
        <color indexed="8"/>
        <rFont val="Arial"/>
        <family val="2"/>
      </rPr>
      <t xml:space="preserve">CONFORME projeto e memorial Descritivo de HVAC do escritório de Projetos </t>
    </r>
    <r>
      <rPr>
        <b/>
        <sz val="8"/>
        <rFont val="Arial"/>
        <family val="2"/>
      </rPr>
      <t xml:space="preserve">TEKNIKA Projetos e Consultoria </t>
    </r>
  </si>
  <si>
    <t>02.12.01</t>
  </si>
  <si>
    <t>CONDICIONADORES DE AR DE EXPANSÃO DIRETA "SPLITÃO INVERTER" COM CONDENSADOR A AR REMOTO</t>
  </si>
  <si>
    <t>02.12.01.01</t>
  </si>
  <si>
    <t>Unidade Condensadora UC-COZ-01/01A</t>
  </si>
  <si>
    <t>02.12.01.01.01</t>
  </si>
  <si>
    <t>UC-COZ-01/01A (15TR)</t>
  </si>
  <si>
    <t>02.12.01.01.02</t>
  </si>
  <si>
    <t>UE-COZ-01 (30TR)</t>
  </si>
  <si>
    <t>02.12.02</t>
  </si>
  <si>
    <t>EQUIPAMENTOS DE VENTILAÇÃO/EXAUSTÃO</t>
  </si>
  <si>
    <t>02.12.02.01</t>
  </si>
  <si>
    <t>VE-COZ-01 (20.400 m3/h)</t>
  </si>
  <si>
    <t>02.12.03</t>
  </si>
  <si>
    <t>COIFAS</t>
  </si>
  <si>
    <t>02.12.03.01</t>
  </si>
  <si>
    <t>Coifa Mod Mult Vortex+Mult V em Aço Inox Escovado com Iluminação de 2350x1200x500 mm (MELTING) (DRENO DE GORDURA)</t>
  </si>
  <si>
    <t>02.12.03.02</t>
  </si>
  <si>
    <t>Coifa Mod. Mult INPL Em Aço Inox Escovado com Filtro Inercial e Iluminação de 1450x650x500 mm (MELTING) (DRENO DE GORDURA)</t>
  </si>
  <si>
    <t>02.12.03.03</t>
  </si>
  <si>
    <t>Coifa Mod. Mult Vortex+Mult V em Aço Inox Escovado com Iluminação de 3150x1150x500 mm (MELTING) (DRENO DE GORDURA)</t>
  </si>
  <si>
    <t>02.12.03.04</t>
  </si>
  <si>
    <t>Coifa Mod. Mult Vortex+Mult V em Aço Inox Escovado com Iluminação de 3150x1150x500 mm (MELTING)</t>
  </si>
  <si>
    <t>02.12.04</t>
  </si>
  <si>
    <t>DUTOS DE AR</t>
  </si>
  <si>
    <t>02.12.04.01</t>
  </si>
  <si>
    <t xml:space="preserve">Dutos   </t>
  </si>
  <si>
    <t>02.12.04.01.01</t>
  </si>
  <si>
    <t>Duto em Chapa Galvanizada #22 para  Sistema de Ar Condicionado</t>
  </si>
  <si>
    <t>02.12.04.01.02</t>
  </si>
  <si>
    <t>Duto em Chapa Preta #16 para  Sistema de Exaustão das Coifas</t>
  </si>
  <si>
    <t>02.12.04.02</t>
  </si>
  <si>
    <t>Mangotes Flexíveis  de Alumínio Isolados</t>
  </si>
  <si>
    <t>02.12.04.02.01</t>
  </si>
  <si>
    <t>Ø 150 mm</t>
  </si>
  <si>
    <t>02.12.04.02.02</t>
  </si>
  <si>
    <t>Ø 300 mm</t>
  </si>
  <si>
    <t>02.12.04.03</t>
  </si>
  <si>
    <t>Registro Tipo Borboleta</t>
  </si>
  <si>
    <t>02.12.04.03.01</t>
  </si>
  <si>
    <t>REGISTRO TIPO BORBOLETA Ø 150 mm</t>
  </si>
  <si>
    <t>02.12.04.03.02</t>
  </si>
  <si>
    <t>REGISTRO TIPO BORBOLETA Ø 300 mm</t>
  </si>
  <si>
    <t>02.12.05</t>
  </si>
  <si>
    <t>DIFUSORES E DEMAIS DISPOSITIVOS DE REGULAGEM E DISTRIBUIÇÃO DE AR</t>
  </si>
  <si>
    <t>02.12.05.01</t>
  </si>
  <si>
    <t>Difusor de Insuflamento Mod. DPL-625/298 com Placa Perfurada e Caixa Plenum Série AK6 (TROX)</t>
  </si>
  <si>
    <t>02.12.05.02</t>
  </si>
  <si>
    <t>Difusor de Insuflamento Mod. DPL-625-298 com Placa Perfurada (TROX)</t>
  </si>
  <si>
    <t>02.12.05.03</t>
  </si>
  <si>
    <t>Difusor de Insuflamento Mod. ADLK-AK6 Tam. 8 (TROX)</t>
  </si>
  <si>
    <t>02.12.05.04</t>
  </si>
  <si>
    <t>Difusor de Insuflamento Mod. ADLK-AK6 Tam. 3 (TROX)</t>
  </si>
  <si>
    <t>02.12.05.05</t>
  </si>
  <si>
    <t>Registro Mod. RL-B de 300x205 (TROX)</t>
  </si>
  <si>
    <t>02.12.05.06</t>
  </si>
  <si>
    <t>Registro Mod. RL-B de 600x205 (TROX)</t>
  </si>
  <si>
    <t>02.12.05.07</t>
  </si>
  <si>
    <t>Registro Mod. RL-B de 550x205 (TROX)</t>
  </si>
  <si>
    <t>02.12.05.08</t>
  </si>
  <si>
    <t>Damper Corta Fogo Mod. FKA-TI-BR-12D de 300x200 mm (TROX)</t>
  </si>
  <si>
    <t>02.12.05.09</t>
  </si>
  <si>
    <t>Damper Corta Fogo Mod. FKA-TI-BR-12D de 600x200 mm (TROX)</t>
  </si>
  <si>
    <t>02.12.05.10</t>
  </si>
  <si>
    <t>Damper Corta Fogo Mod. FKA-TI-BR-12D de 550x200 mm (TROX)</t>
  </si>
  <si>
    <t>02.12.06</t>
  </si>
  <si>
    <t>REDES FRIGORÍGENAS E ACESSÓRIOS</t>
  </si>
  <si>
    <t>02.12.06.01</t>
  </si>
  <si>
    <t>Rede Frigorígena, inclusive conexões, acessorios , fixações e demais itens necessários ao perfeito funcionamento e NORMA.</t>
  </si>
  <si>
    <t>02.12.06.01.01</t>
  </si>
  <si>
    <r>
      <t xml:space="preserve">Tubos de cobre sem costura, classe "E", de acordo com a NBR 13206, incluindo todas as conexões de cobre ou bronze, classe "E", do tipo soldável, CONFORME NBR 11720, solução limpadora, soldagem, capilar, pintura, suportes compativeis com o peso a ser suportado e demais acessórios necessários a funcionalidade do SISTEMA. Vácuo, Desidratação, limpeza e teste da rede frigorígena. compor o preço CONFORME projeto e memorial Descritivo específicos de HVAC do escritório de projetos </t>
    </r>
    <r>
      <rPr>
        <b/>
        <sz val="8"/>
        <rFont val="Arial"/>
        <family val="2"/>
      </rPr>
      <t xml:space="preserve">TEKNIKA Projetos e Consultoria </t>
    </r>
  </si>
  <si>
    <t>02.12.06.01.01.01</t>
  </si>
  <si>
    <t>Tubulação de cobre - Ø34,9</t>
  </si>
  <si>
    <t>02.12.06.01.01.02</t>
  </si>
  <si>
    <t>Tubulação de cobre - Ø15,9</t>
  </si>
  <si>
    <t>02.12.07</t>
  </si>
  <si>
    <t>PAINÉIS ELÉTRICOS</t>
  </si>
  <si>
    <t>02.12.07.01</t>
  </si>
  <si>
    <t>QE-GERAL (Alimentação elétrica das UCs, UE, VE)</t>
  </si>
  <si>
    <t>02.12.08</t>
  </si>
  <si>
    <t>CONVERSORES DE FREQUÊNCIA</t>
  </si>
  <si>
    <t>02.12.08.01</t>
  </si>
  <si>
    <t>Conversor  Frequência p/ VE-COZ-01 (7.5 CV)</t>
  </si>
  <si>
    <t>02.12.09</t>
  </si>
  <si>
    <t>REDE ELÉTRICA</t>
  </si>
  <si>
    <t>02.12.09.01</t>
  </si>
  <si>
    <t>Rede elétrica de interligação entre quadro elétrico e equipamento, em eletrodutos de aço galvanizado, com acessórios, cablagem, terminações e sustentação, para os seguintes equipamentos:</t>
  </si>
  <si>
    <t>02.12.09.01.01</t>
  </si>
  <si>
    <t>UC-COZ-01/01A</t>
  </si>
  <si>
    <t>02.12.09.01.02</t>
  </si>
  <si>
    <t>UE-COZ-01</t>
  </si>
  <si>
    <t>02.12.09.01.03</t>
  </si>
  <si>
    <t>VE-COZ-01</t>
  </si>
  <si>
    <t>02.12.10</t>
  </si>
  <si>
    <t>EXTENSÃO DO FORNECIMENTO</t>
  </si>
  <si>
    <t>02.12.10.01</t>
  </si>
  <si>
    <t>Engenharia</t>
  </si>
  <si>
    <t>02.12.10.02</t>
  </si>
  <si>
    <t>Balanceamento dos Sistemas</t>
  </si>
  <si>
    <t>02.12.10.03</t>
  </si>
  <si>
    <t>Pré-Operação dos Sistemas</t>
  </si>
  <si>
    <t>02.12.10.04</t>
  </si>
  <si>
    <t>Treinamento</t>
  </si>
  <si>
    <t>02.12.10.05</t>
  </si>
  <si>
    <t>Manutenção Preventiva e Corretiva (até a entrega da obra)</t>
  </si>
  <si>
    <t>02.13</t>
  </si>
  <si>
    <r>
      <t xml:space="preserve">TAMPOS, LOUÇAS, METAIS, ESPELHOS E ACESSÓRIOS, CONFORME memorial Descritivo e projetos da empresa </t>
    </r>
    <r>
      <rPr>
        <b/>
        <sz val="8"/>
        <rFont val="Arial"/>
        <family val="2"/>
      </rPr>
      <t>Interarq Arquitetos Associados</t>
    </r>
  </si>
  <si>
    <t>02.13.01</t>
  </si>
  <si>
    <t>TAMPOS</t>
  </si>
  <si>
    <t>02.13.01.01</t>
  </si>
  <si>
    <t>Tampo em granito Branco Itaunas, esp 2cm</t>
  </si>
  <si>
    <t>02.13.01.02</t>
  </si>
  <si>
    <t>Frontão em granito Branco Itaunas h=10cm</t>
  </si>
  <si>
    <t>02.13.01.03</t>
  </si>
  <si>
    <t>Saia em granito Branco Itaunas h=20cm</t>
  </si>
  <si>
    <t>02.13.02</t>
  </si>
  <si>
    <t>LOUÇAS (incluindo fixações, conexões, flexivéis, assento, parafusos, arruelas, sifões, válvulas, rejuntamento e demais acessórios necessários para o perfeito funcionamento do SISTEMA)</t>
  </si>
  <si>
    <t>02.13.02.01</t>
  </si>
  <si>
    <t>Torneira com fechamento automático p/ lavatórios Ref. Deca – Mod. Decamatic Eco c/ fechamento automático – cód. 1175 C ou   ou outra que atenda o tecnicamente solicitado</t>
  </si>
  <si>
    <t>02.13.02.02</t>
  </si>
  <si>
    <t>Sifão cromado para lavatórios Ref. Deca Slim mod. 1684.C.100   ou outra que atenda o tecnicamente solicitado</t>
  </si>
  <si>
    <t>02.13.02.03</t>
  </si>
  <si>
    <t>Cuba oval em louça, de embutir, cor branco. (padrão SENAC), ref.: Deca, cód. L.37.17 (paramentação)</t>
  </si>
  <si>
    <t>02.13.03</t>
  </si>
  <si>
    <t>Metais SANITÁRIOS (incluindo fixações, conexões, flexivéis e demais acessórios necessários para o perfeito funcionamento do SISTEMA)</t>
  </si>
  <si>
    <t>02.13.03.01</t>
  </si>
  <si>
    <t>Filtro de Água Ref. AQUALAR AP200 Vazão 340l/h com Sistema de Tripla Filtração e Corpo Transparente</t>
  </si>
  <si>
    <t>02.13.03.02</t>
  </si>
  <si>
    <t>Pressurizador ROWA SFL 20 TANGO - Pressão 19mca</t>
  </si>
  <si>
    <t>02.13.03.03</t>
  </si>
  <si>
    <t>Aquecedor Elétrico Vertical THERMOTINI Capacidade de 300l</t>
  </si>
  <si>
    <t>02.13.03.04</t>
  </si>
  <si>
    <t>Mini Bomba de Recirculação ROWA Modelo 5 1/S</t>
  </si>
  <si>
    <t>02.13.03.05</t>
  </si>
  <si>
    <t>Válvula de Segurança para Boiler CALEFFI ou SIMILAR</t>
  </si>
  <si>
    <t>02.13.03.06</t>
  </si>
  <si>
    <t>Toalheiro</t>
  </si>
  <si>
    <t>02.13.03.07</t>
  </si>
  <si>
    <t>Porta sabonete líquido</t>
  </si>
  <si>
    <t>02.13.04</t>
  </si>
  <si>
    <r>
      <t>ESPELHOS,</t>
    </r>
    <r>
      <rPr>
        <sz val="8"/>
        <color indexed="8"/>
        <rFont val="Arial"/>
        <family val="2"/>
      </rPr>
      <t xml:space="preserve"> Espelhos sem molduras, colados na alvenaria, incluindo acessórios, material para colagem e demais elementos necessários para sua instalação </t>
    </r>
    <r>
      <rPr>
        <b/>
        <sz val="8"/>
        <color indexed="8"/>
        <rFont val="Arial"/>
        <family val="2"/>
      </rPr>
      <t xml:space="preserve">CONFORME memorial Descritivo e projetos da empresa </t>
    </r>
    <r>
      <rPr>
        <b/>
        <sz val="8"/>
        <rFont val="Arial"/>
        <family val="2"/>
      </rPr>
      <t>Interarq Arquitetos Associados</t>
    </r>
  </si>
  <si>
    <t>02.13.04.01</t>
  </si>
  <si>
    <t>Espelho Cristal Lapidado em vidro laminado espessura 5mm, perfis de fixação em alumínio</t>
  </si>
  <si>
    <t>02.15</t>
  </si>
  <si>
    <r>
      <rPr>
        <b/>
        <sz val="8"/>
        <color indexed="8"/>
        <rFont val="Arial"/>
        <family val="2"/>
      </rPr>
      <t>PINTURA E TRATAMENTOS em GERAL</t>
    </r>
    <r>
      <rPr>
        <sz val="8"/>
        <color indexed="8"/>
        <rFont val="Arial"/>
        <family val="2"/>
      </rPr>
      <t xml:space="preserve"> incluindo fornecimento, montagem e desmontagem de andaimes, balancim, fachadeiros, e demais elementos necessários a perfeita execução dos serviços,</t>
    </r>
    <r>
      <rPr>
        <b/>
        <sz val="8"/>
        <color indexed="8"/>
        <rFont val="Arial"/>
        <family val="2"/>
      </rPr>
      <t xml:space="preserve">CONFORME memorial Descritivo e projetos da empresa </t>
    </r>
    <r>
      <rPr>
        <b/>
        <sz val="8"/>
        <rFont val="Arial"/>
        <family val="2"/>
      </rPr>
      <t>Interarq Arquitetos Associados</t>
    </r>
  </si>
  <si>
    <t>02.15.01</t>
  </si>
  <si>
    <t>PINTURA DE TETO</t>
  </si>
  <si>
    <t>02.15.01.01</t>
  </si>
  <si>
    <t>Pintura Látex ACRÍLICO Fosca com fundo preparador ou selador, correção com  massa corrida, lixamento e limpeza da superfície, com 3 demãos de pintura final: sobre laje existente em concreto, Cor CONFORME projeto, Ref. Coral</t>
  </si>
  <si>
    <t>02.15.01.02</t>
  </si>
  <si>
    <t>Pintura Látex ACRÍLICO Fosca com fundo preparador ou selador, correção com  massa corrida, lixamento e limpeza da superfície, com 3 demãos de pintura final: sobre forro de gesso, Cor CONFORME projeto, minimalista, Ref. Coral</t>
  </si>
  <si>
    <t>02.15.02</t>
  </si>
  <si>
    <t>PINTURA DE PAREDE</t>
  </si>
  <si>
    <t>02.15.02.01</t>
  </si>
  <si>
    <t>Pintura Látex ACRÍLICO ACETINADO, com fundo preparador ou selador, duas de mãos de massa corrida, lixamento e limpeza da superfície, com 3 demãos de pintura final:, em paredes, Cor CONFORME projeto Ref. Coral</t>
  </si>
  <si>
    <t>02.15.02.02</t>
  </si>
  <si>
    <t>Pintura Látex ACRÍLICO ACETINADO, com fundo preparador ou selador, correção com  massa corrida, lixamento e limpeza da superfície, com 3 demãos de pintura final:EM chapa de gesso acartonado cor CONFORME projeto, ref. coral</t>
  </si>
  <si>
    <t>02.15.03</t>
  </si>
  <si>
    <t>PINTURA EM SUPERFÍCIE METÁLICA</t>
  </si>
  <si>
    <t>02.15.03.01</t>
  </si>
  <si>
    <t>Pintura Esmalte Sintético em superfície metálica, pintura anti ferruginosa, com lixamento e limpeza da superfície, 1 demão de fundo zarcão ou galvite, 3 demãos de pintura esmalte final, cor CONFORME projeto e memorial Descritivo:</t>
  </si>
  <si>
    <t>03.</t>
  </si>
  <si>
    <t>SERVIÇOS FINAIS</t>
  </si>
  <si>
    <t>03.01</t>
  </si>
  <si>
    <t>ENTREGA FINAL</t>
  </si>
  <si>
    <t>03.01.01</t>
  </si>
  <si>
    <t>Desmobilização do canteiro e tapume, inclusive destinação correta de materiais e inservíveis.</t>
  </si>
  <si>
    <t>03.01.02</t>
  </si>
  <si>
    <t>Limpeza final da obra</t>
  </si>
  <si>
    <t>03.02</t>
  </si>
  <si>
    <t>PROJETO DE ''AS BUILT'', CONFORME MEMORIAL Descritivo VOLUME I</t>
  </si>
  <si>
    <t>03.02.01</t>
  </si>
  <si>
    <t>Arquitetura</t>
  </si>
  <si>
    <t>03.02.02</t>
  </si>
  <si>
    <t>Instalações hidráulicas</t>
  </si>
  <si>
    <t>03.02.03</t>
  </si>
  <si>
    <t>Instalações elétricas</t>
  </si>
  <si>
    <t>03.02.04</t>
  </si>
  <si>
    <t>Ar condicionado</t>
  </si>
  <si>
    <t>03.03</t>
  </si>
  <si>
    <t>MANUAIS</t>
  </si>
  <si>
    <t>03.03.01</t>
  </si>
  <si>
    <t>Manual de Operação, uso e manutenção da edificação  - Conteúdo e recomendação para elaboração e apresentação NBR 14037 / NBR 5674</t>
  </si>
  <si>
    <t>Data Base:</t>
  </si>
  <si>
    <t>BDI %:</t>
  </si>
  <si>
    <t>L.S.S % Mensalista:</t>
  </si>
  <si>
    <t>L.S.S % Horista:</t>
  </si>
  <si>
    <t>PLANILHA ORÇAMENTÁRIA - REV01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</si>
</sst>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_(* #,##0.00_);_(* \(#,##0.00\);_(* &quot;-&quot;??_);_(@_)"/>
    <numFmt numFmtId="166" formatCode="[$-416]mmmm\-yy;@"/>
  </numFmts>
  <fonts count="18" x14ac:knownFonts="1">
    <font>
      <sz val="10"/>
      <name val="Arial"/>
    </font>
    <font>
      <b/>
      <sz val="7"/>
      <color rgb="FFFF0000"/>
      <name val="Arial"/>
      <family val="2"/>
    </font>
    <font>
      <sz val="8"/>
      <name val="Arial"/>
      <family val="2"/>
    </font>
    <font>
      <sz val="10"/>
      <name val="Arial"/>
      <family val="2"/>
    </font>
    <font>
      <b/>
      <sz val="7"/>
      <name val="Arial"/>
      <family val="2"/>
    </font>
    <font>
      <b/>
      <sz val="8"/>
      <name val="Arial"/>
      <family val="2"/>
    </font>
    <font>
      <sz val="7"/>
      <name val="Arial"/>
      <family val="2"/>
    </font>
    <font>
      <sz val="7.5"/>
      <name val="Arial"/>
      <family val="2"/>
    </font>
    <font>
      <sz val="6"/>
      <name val="Arial"/>
      <family val="2"/>
    </font>
    <font>
      <b/>
      <sz val="8"/>
      <color theme="0"/>
      <name val="Arial"/>
      <family val="2"/>
    </font>
    <font>
      <b/>
      <sz val="8"/>
      <color theme="1"/>
      <name val="Arial"/>
      <family val="2"/>
    </font>
    <font>
      <sz val="8"/>
      <color theme="1"/>
      <name val="Arial"/>
      <family val="2"/>
    </font>
    <font>
      <sz val="8"/>
      <color indexed="8"/>
      <name val="Arial"/>
      <family val="2"/>
    </font>
    <font>
      <b/>
      <sz val="8"/>
      <color indexed="10"/>
      <name val="Arial"/>
      <family val="2"/>
    </font>
    <font>
      <b/>
      <sz val="8"/>
      <color indexed="8"/>
      <name val="Arial"/>
      <family val="2"/>
    </font>
    <font>
      <sz val="8"/>
      <color indexed="10"/>
      <name val="Arial"/>
      <family val="2"/>
    </font>
    <font>
      <b/>
      <sz val="8"/>
      <color rgb="FFFF0000"/>
      <name val="Arial"/>
      <family val="2"/>
    </font>
    <font>
      <sz val="8"/>
      <color theme="0"/>
      <name val="Arial"/>
      <family val="2"/>
    </font>
  </fonts>
  <fills count="9">
    <fill>
      <patternFill patternType="none"/>
    </fill>
    <fill>
      <patternFill patternType="gray125"/>
    </fill>
    <fill>
      <patternFill patternType="solid">
        <fgColor indexed="9"/>
        <bgColor indexed="64"/>
      </patternFill>
    </fill>
    <fill>
      <patternFill patternType="solid">
        <fgColor theme="9"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165"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0" fontId="3" fillId="0" borderId="0"/>
  </cellStyleXfs>
  <cellXfs count="149">
    <xf numFmtId="0" fontId="0" fillId="0" borderId="0" xfId="0"/>
    <xf numFmtId="164" fontId="1" fillId="0" borderId="1" xfId="0" applyNumberFormat="1" applyFont="1" applyBorder="1" applyAlignment="1">
      <alignment horizontal="justify" vertical="justify"/>
    </xf>
    <xf numFmtId="4" fontId="2" fillId="0" borderId="1" xfId="0" applyNumberFormat="1" applyFont="1" applyBorder="1" applyAlignment="1">
      <alignment horizontal="justify" vertical="justify"/>
    </xf>
    <xf numFmtId="4" fontId="2" fillId="0" borderId="2" xfId="0" applyNumberFormat="1" applyFont="1" applyBorder="1" applyAlignment="1">
      <alignment horizontal="justify" vertical="justify" wrapText="1"/>
    </xf>
    <xf numFmtId="4" fontId="2" fillId="0" borderId="2" xfId="0" applyNumberFormat="1" applyFont="1" applyBorder="1" applyAlignment="1">
      <alignment horizontal="center" vertical="top"/>
    </xf>
    <xf numFmtId="4" fontId="2" fillId="0" borderId="2" xfId="0" applyNumberFormat="1" applyFont="1" applyBorder="1" applyAlignment="1">
      <alignment horizontal="justify" vertical="justify"/>
    </xf>
    <xf numFmtId="4" fontId="2" fillId="0" borderId="3" xfId="0" applyNumberFormat="1" applyFont="1" applyBorder="1" applyAlignment="1">
      <alignment horizontal="justify" vertical="justify"/>
    </xf>
    <xf numFmtId="4" fontId="2" fillId="0" borderId="0" xfId="0" applyNumberFormat="1" applyFont="1" applyAlignment="1">
      <alignment horizontal="justify" vertical="justify"/>
    </xf>
    <xf numFmtId="165" fontId="2" fillId="0" borderId="0" xfId="1" applyFont="1" applyFill="1" applyBorder="1" applyAlignment="1">
      <alignment horizontal="justify" vertical="justify"/>
    </xf>
    <xf numFmtId="164" fontId="1" fillId="0" borderId="4" xfId="0" applyNumberFormat="1" applyFont="1" applyBorder="1" applyAlignment="1">
      <alignment horizontal="justify" vertical="justify"/>
    </xf>
    <xf numFmtId="4" fontId="4" fillId="0" borderId="4" xfId="0" applyNumberFormat="1" applyFont="1" applyBorder="1" applyAlignment="1">
      <alignment horizontal="justify" vertical="justify" wrapText="1"/>
    </xf>
    <xf numFmtId="4" fontId="4" fillId="0" borderId="0" xfId="0" applyNumberFormat="1" applyFont="1" applyAlignment="1">
      <alignment horizontal="center" vertical="top" wrapText="1"/>
    </xf>
    <xf numFmtId="0" fontId="6" fillId="0" borderId="0" xfId="0" applyFont="1" applyAlignment="1">
      <alignment horizontal="right" vertical="center"/>
    </xf>
    <xf numFmtId="166" fontId="6" fillId="0" borderId="5" xfId="0" applyNumberFormat="1" applyFont="1" applyBorder="1" applyAlignment="1">
      <alignment horizontal="right" vertical="center"/>
    </xf>
    <xf numFmtId="165" fontId="2" fillId="0" borderId="0" xfId="1" applyFont="1" applyFill="1" applyAlignment="1">
      <alignment horizontal="justify" vertical="justify"/>
    </xf>
    <xf numFmtId="0" fontId="4" fillId="2" borderId="0" xfId="0" applyFont="1" applyFill="1" applyAlignment="1">
      <alignment horizontal="justify" vertical="center"/>
    </xf>
    <xf numFmtId="10" fontId="6" fillId="0" borderId="5" xfId="2" applyNumberFormat="1" applyFont="1" applyBorder="1" applyAlignment="1">
      <alignment horizontal="right" vertical="center"/>
    </xf>
    <xf numFmtId="0" fontId="6" fillId="0" borderId="5" xfId="0" applyFont="1" applyBorder="1" applyAlignment="1">
      <alignment horizontal="right" vertical="center"/>
    </xf>
    <xf numFmtId="4" fontId="4" fillId="0" borderId="6" xfId="0" applyNumberFormat="1" applyFont="1" applyBorder="1" applyAlignment="1">
      <alignment horizontal="justify" vertical="justify" wrapText="1"/>
    </xf>
    <xf numFmtId="4" fontId="4" fillId="0" borderId="7" xfId="0" applyNumberFormat="1" applyFont="1" applyBorder="1" applyAlignment="1">
      <alignment horizontal="center" vertical="top" wrapText="1"/>
    </xf>
    <xf numFmtId="0" fontId="4" fillId="0" borderId="7" xfId="0" applyFont="1" applyBorder="1" applyAlignment="1">
      <alignment horizontal="justify" vertical="center"/>
    </xf>
    <xf numFmtId="164" fontId="1" fillId="0" borderId="4" xfId="0" applyNumberFormat="1" applyFont="1" applyBorder="1" applyAlignment="1">
      <alignment horizontal="center" vertical="justify"/>
    </xf>
    <xf numFmtId="4" fontId="5" fillId="0" borderId="1" xfId="0" applyNumberFormat="1" applyFont="1" applyBorder="1" applyAlignment="1">
      <alignment horizontal="center" vertical="justify"/>
    </xf>
    <xf numFmtId="4" fontId="5" fillId="0" borderId="8" xfId="0" applyNumberFormat="1" applyFont="1" applyBorder="1" applyAlignment="1">
      <alignment horizontal="center" vertical="justify" wrapText="1"/>
    </xf>
    <xf numFmtId="4" fontId="5" fillId="0" borderId="8" xfId="0" applyNumberFormat="1" applyFont="1" applyBorder="1" applyAlignment="1">
      <alignment horizontal="center" vertical="top"/>
    </xf>
    <xf numFmtId="4" fontId="5" fillId="0" borderId="8" xfId="0" applyNumberFormat="1" applyFont="1" applyBorder="1" applyAlignment="1">
      <alignment horizontal="center" vertical="justify"/>
    </xf>
    <xf numFmtId="0" fontId="5" fillId="0" borderId="8" xfId="0" applyFont="1" applyBorder="1" applyAlignment="1">
      <alignment horizontal="center" vertical="justify"/>
    </xf>
    <xf numFmtId="4" fontId="5" fillId="0" borderId="3" xfId="0" applyNumberFormat="1" applyFont="1" applyBorder="1" applyAlignment="1">
      <alignment horizontal="center" vertical="justify"/>
    </xf>
    <xf numFmtId="4" fontId="5" fillId="0" borderId="0" xfId="0" applyNumberFormat="1" applyFont="1" applyAlignment="1">
      <alignment horizontal="center" vertical="justify"/>
    </xf>
    <xf numFmtId="165" fontId="2" fillId="0" borderId="0" xfId="1" applyFont="1" applyFill="1" applyAlignment="1">
      <alignment horizontal="center" vertical="justify"/>
    </xf>
    <xf numFmtId="4" fontId="5" fillId="0" borderId="6" xfId="0" applyNumberFormat="1" applyFont="1" applyBorder="1" applyAlignment="1">
      <alignment horizontal="center" vertical="justify"/>
    </xf>
    <xf numFmtId="4" fontId="5" fillId="0" borderId="9" xfId="0" applyNumberFormat="1" applyFont="1" applyBorder="1" applyAlignment="1">
      <alignment horizontal="center" vertical="justify" wrapText="1"/>
    </xf>
    <xf numFmtId="4" fontId="5" fillId="0" borderId="9" xfId="0" applyNumberFormat="1" applyFont="1" applyBorder="1" applyAlignment="1">
      <alignment horizontal="center" vertical="top"/>
    </xf>
    <xf numFmtId="4" fontId="5" fillId="0" borderId="9" xfId="0" applyNumberFormat="1" applyFont="1" applyBorder="1" applyAlignment="1">
      <alignment horizontal="center" vertical="justify"/>
    </xf>
    <xf numFmtId="0" fontId="5" fillId="0" borderId="9" xfId="0" applyFont="1" applyBorder="1" applyAlignment="1">
      <alignment horizontal="center" vertical="justify"/>
    </xf>
    <xf numFmtId="4" fontId="5" fillId="0" borderId="10" xfId="0" applyNumberFormat="1" applyFont="1" applyBorder="1" applyAlignment="1">
      <alignment horizontal="center" vertical="justify"/>
    </xf>
    <xf numFmtId="4" fontId="5" fillId="0" borderId="1" xfId="0" applyNumberFormat="1" applyFont="1" applyBorder="1" applyAlignment="1">
      <alignment horizontal="justify" vertical="justify"/>
    </xf>
    <xf numFmtId="4" fontId="5" fillId="0" borderId="11" xfId="0" applyNumberFormat="1" applyFont="1" applyBorder="1" applyAlignment="1">
      <alignment horizontal="justify" vertical="justify" wrapText="1"/>
    </xf>
    <xf numFmtId="4" fontId="5" fillId="0" borderId="11" xfId="0" applyNumberFormat="1" applyFont="1" applyBorder="1" applyAlignment="1">
      <alignment horizontal="center" vertical="top"/>
    </xf>
    <xf numFmtId="4" fontId="5" fillId="0" borderId="11" xfId="0" applyNumberFormat="1" applyFont="1" applyBorder="1" applyAlignment="1">
      <alignment horizontal="justify" vertical="justify"/>
    </xf>
    <xf numFmtId="4" fontId="5" fillId="0" borderId="3" xfId="0" applyNumberFormat="1" applyFont="1" applyBorder="1" applyAlignment="1">
      <alignment horizontal="justify" vertical="justify"/>
    </xf>
    <xf numFmtId="4" fontId="5" fillId="0" borderId="0" xfId="0" applyNumberFormat="1" applyFont="1" applyAlignment="1">
      <alignment horizontal="justify" vertical="justify"/>
    </xf>
    <xf numFmtId="4" fontId="5" fillId="3" borderId="12" xfId="0" applyNumberFormat="1" applyFont="1" applyFill="1" applyBorder="1" applyAlignment="1">
      <alignment horizontal="justify" vertical="justify"/>
    </xf>
    <xf numFmtId="4" fontId="5" fillId="3" borderId="13" xfId="0" applyNumberFormat="1" applyFont="1" applyFill="1" applyBorder="1" applyAlignment="1">
      <alignment horizontal="justify" vertical="justify" wrapText="1"/>
    </xf>
    <xf numFmtId="4" fontId="5" fillId="3" borderId="13" xfId="0" applyNumberFormat="1" applyFont="1" applyFill="1" applyBorder="1" applyAlignment="1">
      <alignment horizontal="center" vertical="top"/>
    </xf>
    <xf numFmtId="4" fontId="5" fillId="3" borderId="13" xfId="0" applyNumberFormat="1" applyFont="1" applyFill="1" applyBorder="1" applyAlignment="1">
      <alignment horizontal="justify" vertical="top"/>
    </xf>
    <xf numFmtId="165" fontId="5" fillId="3" borderId="13" xfId="1" applyFont="1" applyFill="1" applyBorder="1" applyAlignment="1">
      <alignment horizontal="justify" vertical="top"/>
    </xf>
    <xf numFmtId="165" fontId="5" fillId="3" borderId="14" xfId="1" applyFont="1" applyFill="1" applyBorder="1" applyAlignment="1">
      <alignment horizontal="justify" vertical="top"/>
    </xf>
    <xf numFmtId="4" fontId="5" fillId="0" borderId="12" xfId="0" applyNumberFormat="1" applyFont="1" applyBorder="1" applyAlignment="1">
      <alignment horizontal="justify" vertical="justify"/>
    </xf>
    <xf numFmtId="4" fontId="5" fillId="0" borderId="13" xfId="0" applyNumberFormat="1" applyFont="1" applyBorder="1" applyAlignment="1">
      <alignment horizontal="justify" vertical="justify" wrapText="1"/>
    </xf>
    <xf numFmtId="4" fontId="5" fillId="0" borderId="13" xfId="0" applyNumberFormat="1" applyFont="1" applyBorder="1" applyAlignment="1">
      <alignment horizontal="center" vertical="top"/>
    </xf>
    <xf numFmtId="4" fontId="5" fillId="0" borderId="13" xfId="0" applyNumberFormat="1" applyFont="1" applyBorder="1" applyAlignment="1">
      <alignment horizontal="justify" vertical="top"/>
    </xf>
    <xf numFmtId="165" fontId="5" fillId="0" borderId="13" xfId="1" applyFont="1" applyFill="1" applyBorder="1" applyAlignment="1">
      <alignment horizontal="justify" vertical="top"/>
    </xf>
    <xf numFmtId="165" fontId="5" fillId="0" borderId="14" xfId="1" applyFont="1" applyFill="1" applyBorder="1" applyAlignment="1">
      <alignment horizontal="justify" vertical="top"/>
    </xf>
    <xf numFmtId="4" fontId="9" fillId="4" borderId="12" xfId="0" applyNumberFormat="1" applyFont="1" applyFill="1" applyBorder="1" applyAlignment="1">
      <alignment horizontal="justify" vertical="justify"/>
    </xf>
    <xf numFmtId="4" fontId="9" fillId="4" borderId="13" xfId="0" applyNumberFormat="1" applyFont="1" applyFill="1" applyBorder="1" applyAlignment="1">
      <alignment horizontal="justify" vertical="justify" wrapText="1"/>
    </xf>
    <xf numFmtId="4" fontId="9" fillId="4" borderId="13" xfId="0" applyNumberFormat="1" applyFont="1" applyFill="1" applyBorder="1" applyAlignment="1">
      <alignment horizontal="center" vertical="top"/>
    </xf>
    <xf numFmtId="4" fontId="9" fillId="4" borderId="13" xfId="0" applyNumberFormat="1" applyFont="1" applyFill="1" applyBorder="1" applyAlignment="1">
      <alignment horizontal="justify" vertical="top"/>
    </xf>
    <xf numFmtId="165" fontId="9" fillId="4" borderId="13" xfId="1" applyFont="1" applyFill="1" applyBorder="1" applyAlignment="1">
      <alignment horizontal="justify" vertical="top"/>
    </xf>
    <xf numFmtId="165" fontId="9" fillId="4" borderId="14" xfId="1" applyFont="1" applyFill="1" applyBorder="1" applyAlignment="1">
      <alignment horizontal="justify" vertical="top"/>
    </xf>
    <xf numFmtId="4" fontId="10" fillId="0" borderId="12" xfId="0" applyNumberFormat="1" applyFont="1" applyBorder="1" applyAlignment="1">
      <alignment horizontal="justify" vertical="justify"/>
    </xf>
    <xf numFmtId="4" fontId="10" fillId="0" borderId="13" xfId="0" applyNumberFormat="1" applyFont="1" applyBorder="1" applyAlignment="1">
      <alignment horizontal="justify" vertical="justify" wrapText="1"/>
    </xf>
    <xf numFmtId="4" fontId="10" fillId="0" borderId="13" xfId="0" applyNumberFormat="1" applyFont="1" applyBorder="1" applyAlignment="1">
      <alignment horizontal="center" vertical="top"/>
    </xf>
    <xf numFmtId="4" fontId="10" fillId="0" borderId="13" xfId="0" applyNumberFormat="1" applyFont="1" applyBorder="1" applyAlignment="1">
      <alignment horizontal="justify" vertical="top"/>
    </xf>
    <xf numFmtId="165" fontId="10" fillId="0" borderId="13" xfId="1" applyFont="1" applyFill="1" applyBorder="1" applyAlignment="1">
      <alignment horizontal="justify" vertical="top"/>
    </xf>
    <xf numFmtId="165" fontId="10" fillId="0" borderId="14" xfId="1" applyFont="1" applyFill="1" applyBorder="1" applyAlignment="1">
      <alignment horizontal="justify" vertical="top"/>
    </xf>
    <xf numFmtId="4" fontId="10" fillId="5" borderId="12" xfId="0" applyNumberFormat="1" applyFont="1" applyFill="1" applyBorder="1" applyAlignment="1">
      <alignment horizontal="justify" vertical="center"/>
    </xf>
    <xf numFmtId="4" fontId="10" fillId="5" borderId="13" xfId="0" applyNumberFormat="1" applyFont="1" applyFill="1" applyBorder="1" applyAlignment="1">
      <alignment vertical="center" wrapText="1"/>
    </xf>
    <xf numFmtId="4" fontId="10" fillId="5" borderId="13" xfId="0" applyNumberFormat="1" applyFont="1" applyFill="1" applyBorder="1" applyAlignment="1">
      <alignment horizontal="center" vertical="center"/>
    </xf>
    <xf numFmtId="4" fontId="10" fillId="5" borderId="13" xfId="0" applyNumberFormat="1" applyFont="1" applyFill="1" applyBorder="1" applyAlignment="1">
      <alignment horizontal="justify" vertical="center"/>
    </xf>
    <xf numFmtId="165" fontId="10" fillId="5" borderId="13" xfId="1" applyFont="1" applyFill="1" applyBorder="1" applyAlignment="1">
      <alignment horizontal="justify" vertical="center"/>
    </xf>
    <xf numFmtId="165" fontId="10" fillId="5" borderId="14" xfId="1" applyFont="1" applyFill="1" applyBorder="1" applyAlignment="1">
      <alignment horizontal="justify" vertical="center"/>
    </xf>
    <xf numFmtId="165" fontId="5" fillId="0" borderId="0" xfId="1" applyFont="1" applyFill="1" applyAlignment="1">
      <alignment horizontal="justify" vertical="justify"/>
    </xf>
    <xf numFmtId="4" fontId="11" fillId="0" borderId="12" xfId="0" applyNumberFormat="1" applyFont="1" applyBorder="1" applyAlignment="1">
      <alignment horizontal="justify" vertical="center"/>
    </xf>
    <xf numFmtId="4" fontId="11" fillId="0" borderId="13" xfId="0" applyNumberFormat="1" applyFont="1" applyBorder="1" applyAlignment="1">
      <alignment vertical="center" wrapText="1"/>
    </xf>
    <xf numFmtId="4" fontId="11" fillId="0" borderId="13" xfId="0" applyNumberFormat="1" applyFont="1" applyBorder="1" applyAlignment="1">
      <alignment horizontal="center" vertical="center"/>
    </xf>
    <xf numFmtId="165" fontId="11" fillId="0" borderId="13" xfId="1" applyFont="1" applyFill="1" applyBorder="1" applyAlignment="1">
      <alignment horizontal="center" vertical="center"/>
    </xf>
    <xf numFmtId="165" fontId="11" fillId="0" borderId="13" xfId="1" applyFont="1" applyFill="1" applyBorder="1" applyAlignment="1">
      <alignment horizontal="justify" vertical="center"/>
    </xf>
    <xf numFmtId="165" fontId="11" fillId="0" borderId="14" xfId="1" applyFont="1" applyFill="1" applyBorder="1" applyAlignment="1">
      <alignment horizontal="justify" vertical="center"/>
    </xf>
    <xf numFmtId="4" fontId="11" fillId="5" borderId="13" xfId="0" applyNumberFormat="1" applyFont="1" applyFill="1" applyBorder="1" applyAlignment="1">
      <alignment horizontal="center" vertical="center"/>
    </xf>
    <xf numFmtId="165" fontId="11" fillId="5" borderId="13" xfId="1" applyFont="1" applyFill="1" applyBorder="1" applyAlignment="1">
      <alignment horizontal="center" vertical="center"/>
    </xf>
    <xf numFmtId="165" fontId="11" fillId="5" borderId="13" xfId="1" applyFont="1" applyFill="1" applyBorder="1" applyAlignment="1">
      <alignment horizontal="justify" vertical="center"/>
    </xf>
    <xf numFmtId="4" fontId="2" fillId="0" borderId="13" xfId="0" applyNumberFormat="1" applyFont="1" applyBorder="1" applyAlignment="1">
      <alignment vertical="center" wrapText="1"/>
    </xf>
    <xf numFmtId="4" fontId="9" fillId="4" borderId="12" xfId="0" applyNumberFormat="1" applyFont="1" applyFill="1" applyBorder="1" applyAlignment="1">
      <alignment horizontal="justify" vertical="center"/>
    </xf>
    <xf numFmtId="4" fontId="9" fillId="4" borderId="13" xfId="0" applyNumberFormat="1" applyFont="1" applyFill="1" applyBorder="1" applyAlignment="1">
      <alignment vertical="center" wrapText="1"/>
    </xf>
    <xf numFmtId="4" fontId="9" fillId="4" borderId="13" xfId="0" applyNumberFormat="1" applyFont="1" applyFill="1" applyBorder="1" applyAlignment="1">
      <alignment horizontal="center" vertical="center"/>
    </xf>
    <xf numFmtId="165" fontId="11" fillId="4" borderId="13" xfId="1" applyFont="1" applyFill="1" applyBorder="1" applyAlignment="1">
      <alignment horizontal="center" vertical="center"/>
    </xf>
    <xf numFmtId="165" fontId="11" fillId="4" borderId="13" xfId="1" applyFont="1" applyFill="1" applyBorder="1" applyAlignment="1">
      <alignment horizontal="justify" vertical="center"/>
    </xf>
    <xf numFmtId="165" fontId="9" fillId="4" borderId="13" xfId="1" applyFont="1" applyFill="1" applyBorder="1" applyAlignment="1">
      <alignment horizontal="justify" vertical="center"/>
    </xf>
    <xf numFmtId="4" fontId="10" fillId="0" borderId="13" xfId="0" applyNumberFormat="1" applyFont="1" applyBorder="1" applyAlignment="1">
      <alignment vertical="center" wrapText="1"/>
    </xf>
    <xf numFmtId="165" fontId="9" fillId="0" borderId="13" xfId="1" applyFont="1" applyFill="1" applyBorder="1" applyAlignment="1">
      <alignment horizontal="justify" vertical="center"/>
    </xf>
    <xf numFmtId="165" fontId="9" fillId="0" borderId="14" xfId="1" applyFont="1" applyFill="1" applyBorder="1" applyAlignment="1">
      <alignment horizontal="justify" vertical="center"/>
    </xf>
    <xf numFmtId="4" fontId="11" fillId="6" borderId="13" xfId="0" applyNumberFormat="1" applyFont="1" applyFill="1" applyBorder="1" applyAlignment="1">
      <alignment vertical="center" wrapText="1"/>
    </xf>
    <xf numFmtId="4" fontId="10" fillId="7" borderId="12" xfId="0" applyNumberFormat="1" applyFont="1" applyFill="1" applyBorder="1" applyAlignment="1">
      <alignment horizontal="justify" vertical="center"/>
    </xf>
    <xf numFmtId="4" fontId="10" fillId="7" borderId="13" xfId="0" applyNumberFormat="1" applyFont="1" applyFill="1" applyBorder="1" applyAlignment="1">
      <alignment horizontal="justify" vertical="center" wrapText="1"/>
    </xf>
    <xf numFmtId="4" fontId="10" fillId="7" borderId="13" xfId="0" applyNumberFormat="1" applyFont="1" applyFill="1" applyBorder="1" applyAlignment="1">
      <alignment horizontal="center" vertical="center"/>
    </xf>
    <xf numFmtId="165" fontId="11" fillId="7" borderId="13" xfId="1" applyFont="1" applyFill="1" applyBorder="1" applyAlignment="1">
      <alignment horizontal="center" vertical="center"/>
    </xf>
    <xf numFmtId="165" fontId="11" fillId="7" borderId="13" xfId="1" applyFont="1" applyFill="1" applyBorder="1" applyAlignment="1">
      <alignment horizontal="justify" vertical="center"/>
    </xf>
    <xf numFmtId="165" fontId="11" fillId="7" borderId="14" xfId="1" applyFont="1" applyFill="1" applyBorder="1" applyAlignment="1">
      <alignment horizontal="justify" vertical="center"/>
    </xf>
    <xf numFmtId="4" fontId="11" fillId="0" borderId="13" xfId="0" applyNumberFormat="1" applyFont="1" applyBorder="1" applyAlignment="1">
      <alignment horizontal="justify" vertical="center" wrapText="1"/>
    </xf>
    <xf numFmtId="4" fontId="10" fillId="7" borderId="13" xfId="0" applyNumberFormat="1" applyFont="1" applyFill="1" applyBorder="1" applyAlignment="1">
      <alignment vertical="center" wrapText="1"/>
    </xf>
    <xf numFmtId="0" fontId="5" fillId="7" borderId="12" xfId="3" applyNumberFormat="1" applyFont="1" applyFill="1" applyBorder="1" applyAlignment="1">
      <alignment vertical="center" wrapText="1"/>
    </xf>
    <xf numFmtId="0" fontId="10" fillId="7" borderId="13" xfId="4" applyFont="1" applyFill="1" applyBorder="1" applyAlignment="1">
      <alignment vertical="center" wrapText="1"/>
    </xf>
    <xf numFmtId="165" fontId="10" fillId="7" borderId="13" xfId="3" applyFont="1" applyFill="1" applyBorder="1" applyAlignment="1">
      <alignment horizontal="center" vertical="center" wrapText="1"/>
    </xf>
    <xf numFmtId="0" fontId="2" fillId="0" borderId="12" xfId="3" applyNumberFormat="1" applyFont="1" applyBorder="1" applyAlignment="1">
      <alignment vertical="center" wrapText="1"/>
    </xf>
    <xf numFmtId="0" fontId="11" fillId="0" borderId="13" xfId="4" applyFont="1" applyBorder="1" applyAlignment="1">
      <alignment vertical="center" wrapText="1"/>
    </xf>
    <xf numFmtId="165" fontId="11" fillId="0" borderId="13" xfId="3" applyFont="1" applyBorder="1" applyAlignment="1">
      <alignment horizontal="center" vertical="center" wrapText="1"/>
    </xf>
    <xf numFmtId="4" fontId="11" fillId="7" borderId="13" xfId="0" applyNumberFormat="1" applyFont="1" applyFill="1" applyBorder="1" applyAlignment="1">
      <alignment horizontal="center" vertical="center"/>
    </xf>
    <xf numFmtId="0" fontId="10" fillId="0" borderId="13" xfId="4" applyFont="1" applyBorder="1" applyAlignment="1">
      <alignment vertical="center" wrapText="1"/>
    </xf>
    <xf numFmtId="165" fontId="11" fillId="0" borderId="13" xfId="3" applyFont="1" applyFill="1" applyBorder="1" applyAlignment="1">
      <alignment horizontal="center" vertical="center" wrapText="1"/>
    </xf>
    <xf numFmtId="165" fontId="10" fillId="0" borderId="13" xfId="1" applyFont="1" applyFill="1" applyBorder="1" applyAlignment="1">
      <alignment horizontal="justify" vertical="center"/>
    </xf>
    <xf numFmtId="165" fontId="10" fillId="7" borderId="13" xfId="1" applyFont="1" applyFill="1" applyBorder="1" applyAlignment="1">
      <alignment horizontal="justify" vertical="center"/>
    </xf>
    <xf numFmtId="165" fontId="10" fillId="7" borderId="14" xfId="1" applyFont="1" applyFill="1" applyBorder="1" applyAlignment="1">
      <alignment horizontal="justify" vertical="center"/>
    </xf>
    <xf numFmtId="4" fontId="11" fillId="5" borderId="13" xfId="0" applyNumberFormat="1" applyFont="1" applyFill="1" applyBorder="1" applyAlignment="1">
      <alignment vertical="center" wrapText="1"/>
    </xf>
    <xf numFmtId="4" fontId="10" fillId="7" borderId="13" xfId="0" quotePrefix="1" applyNumberFormat="1" applyFont="1" applyFill="1" applyBorder="1" applyAlignment="1">
      <alignment horizontal="center" vertical="center"/>
    </xf>
    <xf numFmtId="4" fontId="10" fillId="0" borderId="12" xfId="0" applyNumberFormat="1" applyFont="1" applyBorder="1" applyAlignment="1">
      <alignment horizontal="justify" vertical="center"/>
    </xf>
    <xf numFmtId="4" fontId="10" fillId="0" borderId="13" xfId="0" applyNumberFormat="1" applyFont="1" applyBorder="1" applyAlignment="1">
      <alignment horizontal="center" vertical="center"/>
    </xf>
    <xf numFmtId="4" fontId="10" fillId="8" borderId="13" xfId="0" applyNumberFormat="1" applyFont="1" applyFill="1" applyBorder="1" applyAlignment="1">
      <alignment vertical="center" wrapText="1"/>
    </xf>
    <xf numFmtId="4" fontId="11" fillId="8" borderId="13" xfId="0" applyNumberFormat="1" applyFont="1" applyFill="1" applyBorder="1" applyAlignment="1">
      <alignment horizontal="center" vertical="center"/>
    </xf>
    <xf numFmtId="4" fontId="10" fillId="0" borderId="13" xfId="0" quotePrefix="1" applyNumberFormat="1" applyFont="1" applyBorder="1" applyAlignment="1">
      <alignment horizontal="center" vertical="center"/>
    </xf>
    <xf numFmtId="4" fontId="11" fillId="0" borderId="15" xfId="0" applyNumberFormat="1" applyFont="1" applyBorder="1" applyAlignment="1">
      <alignment horizontal="center" vertical="center"/>
    </xf>
    <xf numFmtId="4" fontId="14" fillId="5" borderId="13" xfId="0" applyNumberFormat="1" applyFont="1" applyFill="1" applyBorder="1" applyAlignment="1">
      <alignment vertical="center" wrapText="1"/>
    </xf>
    <xf numFmtId="165" fontId="10" fillId="0" borderId="14" xfId="1" applyFont="1" applyFill="1" applyBorder="1" applyAlignment="1">
      <alignment horizontal="justify" vertical="center"/>
    </xf>
    <xf numFmtId="4" fontId="16" fillId="6" borderId="13" xfId="0" applyNumberFormat="1" applyFont="1" applyFill="1" applyBorder="1" applyAlignment="1">
      <alignment vertical="center" wrapText="1"/>
    </xf>
    <xf numFmtId="165" fontId="11" fillId="0" borderId="16" xfId="1" applyFont="1" applyFill="1" applyBorder="1" applyAlignment="1">
      <alignment horizontal="justify" vertical="center"/>
    </xf>
    <xf numFmtId="4" fontId="2" fillId="0" borderId="13" xfId="0" applyNumberFormat="1" applyFont="1" applyBorder="1" applyAlignment="1">
      <alignment horizontal="center" vertical="center"/>
    </xf>
    <xf numFmtId="4" fontId="12" fillId="5" borderId="13" xfId="0" applyNumberFormat="1" applyFont="1" applyFill="1" applyBorder="1" applyAlignment="1">
      <alignment vertical="center" wrapText="1"/>
    </xf>
    <xf numFmtId="4" fontId="17" fillId="4" borderId="12" xfId="0" applyNumberFormat="1" applyFont="1" applyFill="1" applyBorder="1" applyAlignment="1">
      <alignment horizontal="justify" vertical="center"/>
    </xf>
    <xf numFmtId="4" fontId="17" fillId="4" borderId="13" xfId="0" applyNumberFormat="1" applyFont="1" applyFill="1" applyBorder="1" applyAlignment="1">
      <alignment horizontal="center" vertical="center"/>
    </xf>
    <xf numFmtId="165" fontId="9" fillId="4" borderId="14" xfId="1" applyFont="1" applyFill="1" applyBorder="1" applyAlignment="1">
      <alignment horizontal="justify" vertical="center"/>
    </xf>
    <xf numFmtId="164" fontId="1" fillId="0" borderId="6" xfId="0" applyNumberFormat="1" applyFont="1" applyBorder="1" applyAlignment="1">
      <alignment horizontal="justify" vertical="justify"/>
    </xf>
    <xf numFmtId="4" fontId="11" fillId="0" borderId="17" xfId="0" applyNumberFormat="1" applyFont="1" applyBorder="1" applyAlignment="1">
      <alignment horizontal="justify" vertical="center"/>
    </xf>
    <xf numFmtId="4" fontId="11" fillId="0" borderId="18" xfId="0" applyNumberFormat="1" applyFont="1" applyBorder="1" applyAlignment="1">
      <alignment vertical="center" wrapText="1"/>
    </xf>
    <xf numFmtId="4" fontId="11" fillId="0" borderId="18" xfId="0" applyNumberFormat="1" applyFont="1" applyBorder="1" applyAlignment="1">
      <alignment horizontal="center" vertical="center"/>
    </xf>
    <xf numFmtId="165" fontId="11" fillId="0" borderId="18" xfId="1" applyFont="1" applyFill="1" applyBorder="1" applyAlignment="1">
      <alignment horizontal="justify" vertical="center"/>
    </xf>
    <xf numFmtId="165" fontId="11" fillId="0" borderId="19" xfId="1" applyFont="1" applyFill="1" applyBorder="1" applyAlignment="1">
      <alignment horizontal="justify" vertical="center"/>
    </xf>
    <xf numFmtId="164" fontId="1" fillId="0" borderId="0" xfId="0" applyNumberFormat="1" applyFont="1" applyAlignment="1">
      <alignment horizontal="justify" vertical="justify"/>
    </xf>
    <xf numFmtId="4" fontId="2" fillId="0" borderId="0" xfId="0" applyNumberFormat="1" applyFont="1" applyAlignment="1">
      <alignment horizontal="justify" vertical="justify" wrapText="1"/>
    </xf>
    <xf numFmtId="4" fontId="2" fillId="0" borderId="0" xfId="0" applyNumberFormat="1" applyFont="1" applyAlignment="1">
      <alignment horizontal="center" vertical="top"/>
    </xf>
    <xf numFmtId="4" fontId="5" fillId="0" borderId="0" xfId="0" applyNumberFormat="1" applyFont="1" applyAlignment="1">
      <alignment horizontal="center" vertical="top"/>
    </xf>
    <xf numFmtId="4" fontId="5" fillId="0" borderId="0" xfId="0" applyNumberFormat="1" applyFont="1" applyAlignment="1">
      <alignment horizontal="justify" vertical="justify" wrapText="1"/>
    </xf>
    <xf numFmtId="4" fontId="2" fillId="8" borderId="0" xfId="0" applyNumberFormat="1" applyFont="1" applyFill="1" applyAlignment="1">
      <alignment horizontal="justify" vertical="justify"/>
    </xf>
    <xf numFmtId="4" fontId="4" fillId="0" borderId="0" xfId="0" applyNumberFormat="1" applyFont="1" applyAlignment="1">
      <alignment horizontal="center" vertical="justify" wrapText="1"/>
    </xf>
    <xf numFmtId="4" fontId="4" fillId="0" borderId="7" xfId="0" applyNumberFormat="1" applyFont="1" applyBorder="1" applyAlignment="1">
      <alignment horizontal="center" vertical="justify" wrapText="1"/>
    </xf>
    <xf numFmtId="4" fontId="5" fillId="0" borderId="0" xfId="0" applyNumberFormat="1"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horizontal="left" vertical="center"/>
    </xf>
  </cellXfs>
  <cellStyles count="5">
    <cellStyle name="Normal" xfId="0" builtinId="0"/>
    <cellStyle name="Normal 4" xfId="4" xr:uid="{291B41A8-64D8-4D06-BC44-197DF7A33A57}"/>
    <cellStyle name="Porcentagem" xfId="2" builtinId="5"/>
    <cellStyle name="Vírgula" xfId="1" builtinId="3"/>
    <cellStyle name="Vírgula 4 2" xfId="3" xr:uid="{2E0F9EB7-3410-4942-B5B9-9CFB6F5DA7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66675</xdr:rowOff>
    </xdr:from>
    <xdr:to>
      <xdr:col>1</xdr:col>
      <xdr:colOff>733425</xdr:colOff>
      <xdr:row>3</xdr:row>
      <xdr:rowOff>66675</xdr:rowOff>
    </xdr:to>
    <xdr:pic>
      <xdr:nvPicPr>
        <xdr:cNvPr id="2" name="Imagem 3">
          <a:extLst>
            <a:ext uri="{FF2B5EF4-FFF2-40B4-BE49-F238E27FC236}">
              <a16:creationId xmlns:a16="http://schemas.microsoft.com/office/drawing/2014/main" id="{2175E732-800B-47F6-B31B-7F9682931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209550"/>
          <a:ext cx="56197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DE600-8C13-4316-B126-6B128D5B35A0}">
  <sheetPr>
    <tabColor theme="9" tint="0.59999389629810485"/>
  </sheetPr>
  <dimension ref="A1:O1028"/>
  <sheetViews>
    <sheetView showGridLines="0" tabSelected="1" zoomScaleNormal="100" workbookViewId="0">
      <pane xSplit="4" ySplit="9" topLeftCell="E10" activePane="bottomRight" state="frozen"/>
      <selection pane="topRight" activeCell="E1" sqref="E1"/>
      <selection pane="bottomLeft" activeCell="A10" sqref="A10"/>
      <selection pane="bottomRight" activeCell="K1" sqref="K1:CC1048576"/>
    </sheetView>
  </sheetViews>
  <sheetFormatPr defaultRowHeight="11.25" x14ac:dyDescent="0.2"/>
  <cols>
    <col min="1" max="1" width="4.28515625" style="136" customWidth="1"/>
    <col min="2" max="2" width="17.42578125" style="7" customWidth="1"/>
    <col min="3" max="3" width="76.140625" style="137" customWidth="1"/>
    <col min="4" max="4" width="4.7109375" style="138" customWidth="1"/>
    <col min="5" max="5" width="12.42578125" style="7" customWidth="1"/>
    <col min="6" max="8" width="14.28515625" style="7" customWidth="1"/>
    <col min="9" max="9" width="15.140625" style="7" bestFit="1" customWidth="1"/>
    <col min="10" max="10" width="13.85546875" style="7" bestFit="1" customWidth="1"/>
    <col min="11" max="14" width="7.140625" style="7" customWidth="1"/>
    <col min="15" max="15" width="11.140625" style="8" customWidth="1"/>
    <col min="16" max="16" width="9.140625" style="7"/>
    <col min="17" max="17" width="11.7109375" style="7" bestFit="1" customWidth="1"/>
    <col min="18" max="18" width="10.28515625" style="7" bestFit="1" customWidth="1"/>
    <col min="19" max="19" width="12.7109375" style="7" customWidth="1"/>
    <col min="20" max="256" width="9.140625" style="7"/>
    <col min="257" max="257" width="5.85546875" style="7" customWidth="1"/>
    <col min="258" max="258" width="17.42578125" style="7" customWidth="1"/>
    <col min="259" max="259" width="78.85546875" style="7" customWidth="1"/>
    <col min="260" max="260" width="4.7109375" style="7" customWidth="1"/>
    <col min="261" max="261" width="12.42578125" style="7" customWidth="1"/>
    <col min="262" max="264" width="14.28515625" style="7" customWidth="1"/>
    <col min="265" max="265" width="15.140625" style="7" bestFit="1" customWidth="1"/>
    <col min="266" max="266" width="13.85546875" style="7" bestFit="1" customWidth="1"/>
    <col min="267" max="267" width="31.85546875" style="7" customWidth="1"/>
    <col min="268" max="268" width="10.28515625" style="7" bestFit="1" customWidth="1"/>
    <col min="269" max="269" width="13.28515625" style="7" customWidth="1"/>
    <col min="270" max="270" width="16.140625" style="7" customWidth="1"/>
    <col min="271" max="271" width="58.5703125" style="7" customWidth="1"/>
    <col min="272" max="272" width="9.140625" style="7"/>
    <col min="273" max="273" width="11.7109375" style="7" bestFit="1" customWidth="1"/>
    <col min="274" max="274" width="10.28515625" style="7" bestFit="1" customWidth="1"/>
    <col min="275" max="275" width="12.7109375" style="7" customWidth="1"/>
    <col min="276" max="512" width="9.140625" style="7"/>
    <col min="513" max="513" width="5.85546875" style="7" customWidth="1"/>
    <col min="514" max="514" width="17.42578125" style="7" customWidth="1"/>
    <col min="515" max="515" width="78.85546875" style="7" customWidth="1"/>
    <col min="516" max="516" width="4.7109375" style="7" customWidth="1"/>
    <col min="517" max="517" width="12.42578125" style="7" customWidth="1"/>
    <col min="518" max="520" width="14.28515625" style="7" customWidth="1"/>
    <col min="521" max="521" width="15.140625" style="7" bestFit="1" customWidth="1"/>
    <col min="522" max="522" width="13.85546875" style="7" bestFit="1" customWidth="1"/>
    <col min="523" max="523" width="31.85546875" style="7" customWidth="1"/>
    <col min="524" max="524" width="10.28515625" style="7" bestFit="1" customWidth="1"/>
    <col min="525" max="525" width="13.28515625" style="7" customWidth="1"/>
    <col min="526" max="526" width="16.140625" style="7" customWidth="1"/>
    <col min="527" max="527" width="58.5703125" style="7" customWidth="1"/>
    <col min="528" max="528" width="9.140625" style="7"/>
    <col min="529" max="529" width="11.7109375" style="7" bestFit="1" customWidth="1"/>
    <col min="530" max="530" width="10.28515625" style="7" bestFit="1" customWidth="1"/>
    <col min="531" max="531" width="12.7109375" style="7" customWidth="1"/>
    <col min="532" max="768" width="9.140625" style="7"/>
    <col min="769" max="769" width="5.85546875" style="7" customWidth="1"/>
    <col min="770" max="770" width="17.42578125" style="7" customWidth="1"/>
    <col min="771" max="771" width="78.85546875" style="7" customWidth="1"/>
    <col min="772" max="772" width="4.7109375" style="7" customWidth="1"/>
    <col min="773" max="773" width="12.42578125" style="7" customWidth="1"/>
    <col min="774" max="776" width="14.28515625" style="7" customWidth="1"/>
    <col min="777" max="777" width="15.140625" style="7" bestFit="1" customWidth="1"/>
    <col min="778" max="778" width="13.85546875" style="7" bestFit="1" customWidth="1"/>
    <col min="779" max="779" width="31.85546875" style="7" customWidth="1"/>
    <col min="780" max="780" width="10.28515625" style="7" bestFit="1" customWidth="1"/>
    <col min="781" max="781" width="13.28515625" style="7" customWidth="1"/>
    <col min="782" max="782" width="16.140625" style="7" customWidth="1"/>
    <col min="783" max="783" width="58.5703125" style="7" customWidth="1"/>
    <col min="784" max="784" width="9.140625" style="7"/>
    <col min="785" max="785" width="11.7109375" style="7" bestFit="1" customWidth="1"/>
    <col min="786" max="786" width="10.28515625" style="7" bestFit="1" customWidth="1"/>
    <col min="787" max="787" width="12.7109375" style="7" customWidth="1"/>
    <col min="788" max="1024" width="9.140625" style="7"/>
    <col min="1025" max="1025" width="5.85546875" style="7" customWidth="1"/>
    <col min="1026" max="1026" width="17.42578125" style="7" customWidth="1"/>
    <col min="1027" max="1027" width="78.85546875" style="7" customWidth="1"/>
    <col min="1028" max="1028" width="4.7109375" style="7" customWidth="1"/>
    <col min="1029" max="1029" width="12.42578125" style="7" customWidth="1"/>
    <col min="1030" max="1032" width="14.28515625" style="7" customWidth="1"/>
    <col min="1033" max="1033" width="15.140625" style="7" bestFit="1" customWidth="1"/>
    <col min="1034" max="1034" width="13.85546875" style="7" bestFit="1" customWidth="1"/>
    <col min="1035" max="1035" width="31.85546875" style="7" customWidth="1"/>
    <col min="1036" max="1036" width="10.28515625" style="7" bestFit="1" customWidth="1"/>
    <col min="1037" max="1037" width="13.28515625" style="7" customWidth="1"/>
    <col min="1038" max="1038" width="16.140625" style="7" customWidth="1"/>
    <col min="1039" max="1039" width="58.5703125" style="7" customWidth="1"/>
    <col min="1040" max="1040" width="9.140625" style="7"/>
    <col min="1041" max="1041" width="11.7109375" style="7" bestFit="1" customWidth="1"/>
    <col min="1042" max="1042" width="10.28515625" style="7" bestFit="1" customWidth="1"/>
    <col min="1043" max="1043" width="12.7109375" style="7" customWidth="1"/>
    <col min="1044" max="1280" width="9.140625" style="7"/>
    <col min="1281" max="1281" width="5.85546875" style="7" customWidth="1"/>
    <col min="1282" max="1282" width="17.42578125" style="7" customWidth="1"/>
    <col min="1283" max="1283" width="78.85546875" style="7" customWidth="1"/>
    <col min="1284" max="1284" width="4.7109375" style="7" customWidth="1"/>
    <col min="1285" max="1285" width="12.42578125" style="7" customWidth="1"/>
    <col min="1286" max="1288" width="14.28515625" style="7" customWidth="1"/>
    <col min="1289" max="1289" width="15.140625" style="7" bestFit="1" customWidth="1"/>
    <col min="1290" max="1290" width="13.85546875" style="7" bestFit="1" customWidth="1"/>
    <col min="1291" max="1291" width="31.85546875" style="7" customWidth="1"/>
    <col min="1292" max="1292" width="10.28515625" style="7" bestFit="1" customWidth="1"/>
    <col min="1293" max="1293" width="13.28515625" style="7" customWidth="1"/>
    <col min="1294" max="1294" width="16.140625" style="7" customWidth="1"/>
    <col min="1295" max="1295" width="58.5703125" style="7" customWidth="1"/>
    <col min="1296" max="1296" width="9.140625" style="7"/>
    <col min="1297" max="1297" width="11.7109375" style="7" bestFit="1" customWidth="1"/>
    <col min="1298" max="1298" width="10.28515625" style="7" bestFit="1" customWidth="1"/>
    <col min="1299" max="1299" width="12.7109375" style="7" customWidth="1"/>
    <col min="1300" max="1536" width="9.140625" style="7"/>
    <col min="1537" max="1537" width="5.85546875" style="7" customWidth="1"/>
    <col min="1538" max="1538" width="17.42578125" style="7" customWidth="1"/>
    <col min="1539" max="1539" width="78.85546875" style="7" customWidth="1"/>
    <col min="1540" max="1540" width="4.7109375" style="7" customWidth="1"/>
    <col min="1541" max="1541" width="12.42578125" style="7" customWidth="1"/>
    <col min="1542" max="1544" width="14.28515625" style="7" customWidth="1"/>
    <col min="1545" max="1545" width="15.140625" style="7" bestFit="1" customWidth="1"/>
    <col min="1546" max="1546" width="13.85546875" style="7" bestFit="1" customWidth="1"/>
    <col min="1547" max="1547" width="31.85546875" style="7" customWidth="1"/>
    <col min="1548" max="1548" width="10.28515625" style="7" bestFit="1" customWidth="1"/>
    <col min="1549" max="1549" width="13.28515625" style="7" customWidth="1"/>
    <col min="1550" max="1550" width="16.140625" style="7" customWidth="1"/>
    <col min="1551" max="1551" width="58.5703125" style="7" customWidth="1"/>
    <col min="1552" max="1552" width="9.140625" style="7"/>
    <col min="1553" max="1553" width="11.7109375" style="7" bestFit="1" customWidth="1"/>
    <col min="1554" max="1554" width="10.28515625" style="7" bestFit="1" customWidth="1"/>
    <col min="1555" max="1555" width="12.7109375" style="7" customWidth="1"/>
    <col min="1556" max="1792" width="9.140625" style="7"/>
    <col min="1793" max="1793" width="5.85546875" style="7" customWidth="1"/>
    <col min="1794" max="1794" width="17.42578125" style="7" customWidth="1"/>
    <col min="1795" max="1795" width="78.85546875" style="7" customWidth="1"/>
    <col min="1796" max="1796" width="4.7109375" style="7" customWidth="1"/>
    <col min="1797" max="1797" width="12.42578125" style="7" customWidth="1"/>
    <col min="1798" max="1800" width="14.28515625" style="7" customWidth="1"/>
    <col min="1801" max="1801" width="15.140625" style="7" bestFit="1" customWidth="1"/>
    <col min="1802" max="1802" width="13.85546875" style="7" bestFit="1" customWidth="1"/>
    <col min="1803" max="1803" width="31.85546875" style="7" customWidth="1"/>
    <col min="1804" max="1804" width="10.28515625" style="7" bestFit="1" customWidth="1"/>
    <col min="1805" max="1805" width="13.28515625" style="7" customWidth="1"/>
    <col min="1806" max="1806" width="16.140625" style="7" customWidth="1"/>
    <col min="1807" max="1807" width="58.5703125" style="7" customWidth="1"/>
    <col min="1808" max="1808" width="9.140625" style="7"/>
    <col min="1809" max="1809" width="11.7109375" style="7" bestFit="1" customWidth="1"/>
    <col min="1810" max="1810" width="10.28515625" style="7" bestFit="1" customWidth="1"/>
    <col min="1811" max="1811" width="12.7109375" style="7" customWidth="1"/>
    <col min="1812" max="2048" width="9.140625" style="7"/>
    <col min="2049" max="2049" width="5.85546875" style="7" customWidth="1"/>
    <col min="2050" max="2050" width="17.42578125" style="7" customWidth="1"/>
    <col min="2051" max="2051" width="78.85546875" style="7" customWidth="1"/>
    <col min="2052" max="2052" width="4.7109375" style="7" customWidth="1"/>
    <col min="2053" max="2053" width="12.42578125" style="7" customWidth="1"/>
    <col min="2054" max="2056" width="14.28515625" style="7" customWidth="1"/>
    <col min="2057" max="2057" width="15.140625" style="7" bestFit="1" customWidth="1"/>
    <col min="2058" max="2058" width="13.85546875" style="7" bestFit="1" customWidth="1"/>
    <col min="2059" max="2059" width="31.85546875" style="7" customWidth="1"/>
    <col min="2060" max="2060" width="10.28515625" style="7" bestFit="1" customWidth="1"/>
    <col min="2061" max="2061" width="13.28515625" style="7" customWidth="1"/>
    <col min="2062" max="2062" width="16.140625" style="7" customWidth="1"/>
    <col min="2063" max="2063" width="58.5703125" style="7" customWidth="1"/>
    <col min="2064" max="2064" width="9.140625" style="7"/>
    <col min="2065" max="2065" width="11.7109375" style="7" bestFit="1" customWidth="1"/>
    <col min="2066" max="2066" width="10.28515625" style="7" bestFit="1" customWidth="1"/>
    <col min="2067" max="2067" width="12.7109375" style="7" customWidth="1"/>
    <col min="2068" max="2304" width="9.140625" style="7"/>
    <col min="2305" max="2305" width="5.85546875" style="7" customWidth="1"/>
    <col min="2306" max="2306" width="17.42578125" style="7" customWidth="1"/>
    <col min="2307" max="2307" width="78.85546875" style="7" customWidth="1"/>
    <col min="2308" max="2308" width="4.7109375" style="7" customWidth="1"/>
    <col min="2309" max="2309" width="12.42578125" style="7" customWidth="1"/>
    <col min="2310" max="2312" width="14.28515625" style="7" customWidth="1"/>
    <col min="2313" max="2313" width="15.140625" style="7" bestFit="1" customWidth="1"/>
    <col min="2314" max="2314" width="13.85546875" style="7" bestFit="1" customWidth="1"/>
    <col min="2315" max="2315" width="31.85546875" style="7" customWidth="1"/>
    <col min="2316" max="2316" width="10.28515625" style="7" bestFit="1" customWidth="1"/>
    <col min="2317" max="2317" width="13.28515625" style="7" customWidth="1"/>
    <col min="2318" max="2318" width="16.140625" style="7" customWidth="1"/>
    <col min="2319" max="2319" width="58.5703125" style="7" customWidth="1"/>
    <col min="2320" max="2320" width="9.140625" style="7"/>
    <col min="2321" max="2321" width="11.7109375" style="7" bestFit="1" customWidth="1"/>
    <col min="2322" max="2322" width="10.28515625" style="7" bestFit="1" customWidth="1"/>
    <col min="2323" max="2323" width="12.7109375" style="7" customWidth="1"/>
    <col min="2324" max="2560" width="9.140625" style="7"/>
    <col min="2561" max="2561" width="5.85546875" style="7" customWidth="1"/>
    <col min="2562" max="2562" width="17.42578125" style="7" customWidth="1"/>
    <col min="2563" max="2563" width="78.85546875" style="7" customWidth="1"/>
    <col min="2564" max="2564" width="4.7109375" style="7" customWidth="1"/>
    <col min="2565" max="2565" width="12.42578125" style="7" customWidth="1"/>
    <col min="2566" max="2568" width="14.28515625" style="7" customWidth="1"/>
    <col min="2569" max="2569" width="15.140625" style="7" bestFit="1" customWidth="1"/>
    <col min="2570" max="2570" width="13.85546875" style="7" bestFit="1" customWidth="1"/>
    <col min="2571" max="2571" width="31.85546875" style="7" customWidth="1"/>
    <col min="2572" max="2572" width="10.28515625" style="7" bestFit="1" customWidth="1"/>
    <col min="2573" max="2573" width="13.28515625" style="7" customWidth="1"/>
    <col min="2574" max="2574" width="16.140625" style="7" customWidth="1"/>
    <col min="2575" max="2575" width="58.5703125" style="7" customWidth="1"/>
    <col min="2576" max="2576" width="9.140625" style="7"/>
    <col min="2577" max="2577" width="11.7109375" style="7" bestFit="1" customWidth="1"/>
    <col min="2578" max="2578" width="10.28515625" style="7" bestFit="1" customWidth="1"/>
    <col min="2579" max="2579" width="12.7109375" style="7" customWidth="1"/>
    <col min="2580" max="2816" width="9.140625" style="7"/>
    <col min="2817" max="2817" width="5.85546875" style="7" customWidth="1"/>
    <col min="2818" max="2818" width="17.42578125" style="7" customWidth="1"/>
    <col min="2819" max="2819" width="78.85546875" style="7" customWidth="1"/>
    <col min="2820" max="2820" width="4.7109375" style="7" customWidth="1"/>
    <col min="2821" max="2821" width="12.42578125" style="7" customWidth="1"/>
    <col min="2822" max="2824" width="14.28515625" style="7" customWidth="1"/>
    <col min="2825" max="2825" width="15.140625" style="7" bestFit="1" customWidth="1"/>
    <col min="2826" max="2826" width="13.85546875" style="7" bestFit="1" customWidth="1"/>
    <col min="2827" max="2827" width="31.85546875" style="7" customWidth="1"/>
    <col min="2828" max="2828" width="10.28515625" style="7" bestFit="1" customWidth="1"/>
    <col min="2829" max="2829" width="13.28515625" style="7" customWidth="1"/>
    <col min="2830" max="2830" width="16.140625" style="7" customWidth="1"/>
    <col min="2831" max="2831" width="58.5703125" style="7" customWidth="1"/>
    <col min="2832" max="2832" width="9.140625" style="7"/>
    <col min="2833" max="2833" width="11.7109375" style="7" bestFit="1" customWidth="1"/>
    <col min="2834" max="2834" width="10.28515625" style="7" bestFit="1" customWidth="1"/>
    <col min="2835" max="2835" width="12.7109375" style="7" customWidth="1"/>
    <col min="2836" max="3072" width="9.140625" style="7"/>
    <col min="3073" max="3073" width="5.85546875" style="7" customWidth="1"/>
    <col min="3074" max="3074" width="17.42578125" style="7" customWidth="1"/>
    <col min="3075" max="3075" width="78.85546875" style="7" customWidth="1"/>
    <col min="3076" max="3076" width="4.7109375" style="7" customWidth="1"/>
    <col min="3077" max="3077" width="12.42578125" style="7" customWidth="1"/>
    <col min="3078" max="3080" width="14.28515625" style="7" customWidth="1"/>
    <col min="3081" max="3081" width="15.140625" style="7" bestFit="1" customWidth="1"/>
    <col min="3082" max="3082" width="13.85546875" style="7" bestFit="1" customWidth="1"/>
    <col min="3083" max="3083" width="31.85546875" style="7" customWidth="1"/>
    <col min="3084" max="3084" width="10.28515625" style="7" bestFit="1" customWidth="1"/>
    <col min="3085" max="3085" width="13.28515625" style="7" customWidth="1"/>
    <col min="3086" max="3086" width="16.140625" style="7" customWidth="1"/>
    <col min="3087" max="3087" width="58.5703125" style="7" customWidth="1"/>
    <col min="3088" max="3088" width="9.140625" style="7"/>
    <col min="3089" max="3089" width="11.7109375" style="7" bestFit="1" customWidth="1"/>
    <col min="3090" max="3090" width="10.28515625" style="7" bestFit="1" customWidth="1"/>
    <col min="3091" max="3091" width="12.7109375" style="7" customWidth="1"/>
    <col min="3092" max="3328" width="9.140625" style="7"/>
    <col min="3329" max="3329" width="5.85546875" style="7" customWidth="1"/>
    <col min="3330" max="3330" width="17.42578125" style="7" customWidth="1"/>
    <col min="3331" max="3331" width="78.85546875" style="7" customWidth="1"/>
    <col min="3332" max="3332" width="4.7109375" style="7" customWidth="1"/>
    <col min="3333" max="3333" width="12.42578125" style="7" customWidth="1"/>
    <col min="3334" max="3336" width="14.28515625" style="7" customWidth="1"/>
    <col min="3337" max="3337" width="15.140625" style="7" bestFit="1" customWidth="1"/>
    <col min="3338" max="3338" width="13.85546875" style="7" bestFit="1" customWidth="1"/>
    <col min="3339" max="3339" width="31.85546875" style="7" customWidth="1"/>
    <col min="3340" max="3340" width="10.28515625" style="7" bestFit="1" customWidth="1"/>
    <col min="3341" max="3341" width="13.28515625" style="7" customWidth="1"/>
    <col min="3342" max="3342" width="16.140625" style="7" customWidth="1"/>
    <col min="3343" max="3343" width="58.5703125" style="7" customWidth="1"/>
    <col min="3344" max="3344" width="9.140625" style="7"/>
    <col min="3345" max="3345" width="11.7109375" style="7" bestFit="1" customWidth="1"/>
    <col min="3346" max="3346" width="10.28515625" style="7" bestFit="1" customWidth="1"/>
    <col min="3347" max="3347" width="12.7109375" style="7" customWidth="1"/>
    <col min="3348" max="3584" width="9.140625" style="7"/>
    <col min="3585" max="3585" width="5.85546875" style="7" customWidth="1"/>
    <col min="3586" max="3586" width="17.42578125" style="7" customWidth="1"/>
    <col min="3587" max="3587" width="78.85546875" style="7" customWidth="1"/>
    <col min="3588" max="3588" width="4.7109375" style="7" customWidth="1"/>
    <col min="3589" max="3589" width="12.42578125" style="7" customWidth="1"/>
    <col min="3590" max="3592" width="14.28515625" style="7" customWidth="1"/>
    <col min="3593" max="3593" width="15.140625" style="7" bestFit="1" customWidth="1"/>
    <col min="3594" max="3594" width="13.85546875" style="7" bestFit="1" customWidth="1"/>
    <col min="3595" max="3595" width="31.85546875" style="7" customWidth="1"/>
    <col min="3596" max="3596" width="10.28515625" style="7" bestFit="1" customWidth="1"/>
    <col min="3597" max="3597" width="13.28515625" style="7" customWidth="1"/>
    <col min="3598" max="3598" width="16.140625" style="7" customWidth="1"/>
    <col min="3599" max="3599" width="58.5703125" style="7" customWidth="1"/>
    <col min="3600" max="3600" width="9.140625" style="7"/>
    <col min="3601" max="3601" width="11.7109375" style="7" bestFit="1" customWidth="1"/>
    <col min="3602" max="3602" width="10.28515625" style="7" bestFit="1" customWidth="1"/>
    <col min="3603" max="3603" width="12.7109375" style="7" customWidth="1"/>
    <col min="3604" max="3840" width="9.140625" style="7"/>
    <col min="3841" max="3841" width="5.85546875" style="7" customWidth="1"/>
    <col min="3842" max="3842" width="17.42578125" style="7" customWidth="1"/>
    <col min="3843" max="3843" width="78.85546875" style="7" customWidth="1"/>
    <col min="3844" max="3844" width="4.7109375" style="7" customWidth="1"/>
    <col min="3845" max="3845" width="12.42578125" style="7" customWidth="1"/>
    <col min="3846" max="3848" width="14.28515625" style="7" customWidth="1"/>
    <col min="3849" max="3849" width="15.140625" style="7" bestFit="1" customWidth="1"/>
    <col min="3850" max="3850" width="13.85546875" style="7" bestFit="1" customWidth="1"/>
    <col min="3851" max="3851" width="31.85546875" style="7" customWidth="1"/>
    <col min="3852" max="3852" width="10.28515625" style="7" bestFit="1" customWidth="1"/>
    <col min="3853" max="3853" width="13.28515625" style="7" customWidth="1"/>
    <col min="3854" max="3854" width="16.140625" style="7" customWidth="1"/>
    <col min="3855" max="3855" width="58.5703125" style="7" customWidth="1"/>
    <col min="3856" max="3856" width="9.140625" style="7"/>
    <col min="3857" max="3857" width="11.7109375" style="7" bestFit="1" customWidth="1"/>
    <col min="3858" max="3858" width="10.28515625" style="7" bestFit="1" customWidth="1"/>
    <col min="3859" max="3859" width="12.7109375" style="7" customWidth="1"/>
    <col min="3860" max="4096" width="9.140625" style="7"/>
    <col min="4097" max="4097" width="5.85546875" style="7" customWidth="1"/>
    <col min="4098" max="4098" width="17.42578125" style="7" customWidth="1"/>
    <col min="4099" max="4099" width="78.85546875" style="7" customWidth="1"/>
    <col min="4100" max="4100" width="4.7109375" style="7" customWidth="1"/>
    <col min="4101" max="4101" width="12.42578125" style="7" customWidth="1"/>
    <col min="4102" max="4104" width="14.28515625" style="7" customWidth="1"/>
    <col min="4105" max="4105" width="15.140625" style="7" bestFit="1" customWidth="1"/>
    <col min="4106" max="4106" width="13.85546875" style="7" bestFit="1" customWidth="1"/>
    <col min="4107" max="4107" width="31.85546875" style="7" customWidth="1"/>
    <col min="4108" max="4108" width="10.28515625" style="7" bestFit="1" customWidth="1"/>
    <col min="4109" max="4109" width="13.28515625" style="7" customWidth="1"/>
    <col min="4110" max="4110" width="16.140625" style="7" customWidth="1"/>
    <col min="4111" max="4111" width="58.5703125" style="7" customWidth="1"/>
    <col min="4112" max="4112" width="9.140625" style="7"/>
    <col min="4113" max="4113" width="11.7109375" style="7" bestFit="1" customWidth="1"/>
    <col min="4114" max="4114" width="10.28515625" style="7" bestFit="1" customWidth="1"/>
    <col min="4115" max="4115" width="12.7109375" style="7" customWidth="1"/>
    <col min="4116" max="4352" width="9.140625" style="7"/>
    <col min="4353" max="4353" width="5.85546875" style="7" customWidth="1"/>
    <col min="4354" max="4354" width="17.42578125" style="7" customWidth="1"/>
    <col min="4355" max="4355" width="78.85546875" style="7" customWidth="1"/>
    <col min="4356" max="4356" width="4.7109375" style="7" customWidth="1"/>
    <col min="4357" max="4357" width="12.42578125" style="7" customWidth="1"/>
    <col min="4358" max="4360" width="14.28515625" style="7" customWidth="1"/>
    <col min="4361" max="4361" width="15.140625" style="7" bestFit="1" customWidth="1"/>
    <col min="4362" max="4362" width="13.85546875" style="7" bestFit="1" customWidth="1"/>
    <col min="4363" max="4363" width="31.85546875" style="7" customWidth="1"/>
    <col min="4364" max="4364" width="10.28515625" style="7" bestFit="1" customWidth="1"/>
    <col min="4365" max="4365" width="13.28515625" style="7" customWidth="1"/>
    <col min="4366" max="4366" width="16.140625" style="7" customWidth="1"/>
    <col min="4367" max="4367" width="58.5703125" style="7" customWidth="1"/>
    <col min="4368" max="4368" width="9.140625" style="7"/>
    <col min="4369" max="4369" width="11.7109375" style="7" bestFit="1" customWidth="1"/>
    <col min="4370" max="4370" width="10.28515625" style="7" bestFit="1" customWidth="1"/>
    <col min="4371" max="4371" width="12.7109375" style="7" customWidth="1"/>
    <col min="4372" max="4608" width="9.140625" style="7"/>
    <col min="4609" max="4609" width="5.85546875" style="7" customWidth="1"/>
    <col min="4610" max="4610" width="17.42578125" style="7" customWidth="1"/>
    <col min="4611" max="4611" width="78.85546875" style="7" customWidth="1"/>
    <col min="4612" max="4612" width="4.7109375" style="7" customWidth="1"/>
    <col min="4613" max="4613" width="12.42578125" style="7" customWidth="1"/>
    <col min="4614" max="4616" width="14.28515625" style="7" customWidth="1"/>
    <col min="4617" max="4617" width="15.140625" style="7" bestFit="1" customWidth="1"/>
    <col min="4618" max="4618" width="13.85546875" style="7" bestFit="1" customWidth="1"/>
    <col min="4619" max="4619" width="31.85546875" style="7" customWidth="1"/>
    <col min="4620" max="4620" width="10.28515625" style="7" bestFit="1" customWidth="1"/>
    <col min="4621" max="4621" width="13.28515625" style="7" customWidth="1"/>
    <col min="4622" max="4622" width="16.140625" style="7" customWidth="1"/>
    <col min="4623" max="4623" width="58.5703125" style="7" customWidth="1"/>
    <col min="4624" max="4624" width="9.140625" style="7"/>
    <col min="4625" max="4625" width="11.7109375" style="7" bestFit="1" customWidth="1"/>
    <col min="4626" max="4626" width="10.28515625" style="7" bestFit="1" customWidth="1"/>
    <col min="4627" max="4627" width="12.7109375" style="7" customWidth="1"/>
    <col min="4628" max="4864" width="9.140625" style="7"/>
    <col min="4865" max="4865" width="5.85546875" style="7" customWidth="1"/>
    <col min="4866" max="4866" width="17.42578125" style="7" customWidth="1"/>
    <col min="4867" max="4867" width="78.85546875" style="7" customWidth="1"/>
    <col min="4868" max="4868" width="4.7109375" style="7" customWidth="1"/>
    <col min="4869" max="4869" width="12.42578125" style="7" customWidth="1"/>
    <col min="4870" max="4872" width="14.28515625" style="7" customWidth="1"/>
    <col min="4873" max="4873" width="15.140625" style="7" bestFit="1" customWidth="1"/>
    <col min="4874" max="4874" width="13.85546875" style="7" bestFit="1" customWidth="1"/>
    <col min="4875" max="4875" width="31.85546875" style="7" customWidth="1"/>
    <col min="4876" max="4876" width="10.28515625" style="7" bestFit="1" customWidth="1"/>
    <col min="4877" max="4877" width="13.28515625" style="7" customWidth="1"/>
    <col min="4878" max="4878" width="16.140625" style="7" customWidth="1"/>
    <col min="4879" max="4879" width="58.5703125" style="7" customWidth="1"/>
    <col min="4880" max="4880" width="9.140625" style="7"/>
    <col min="4881" max="4881" width="11.7109375" style="7" bestFit="1" customWidth="1"/>
    <col min="4882" max="4882" width="10.28515625" style="7" bestFit="1" customWidth="1"/>
    <col min="4883" max="4883" width="12.7109375" style="7" customWidth="1"/>
    <col min="4884" max="5120" width="9.140625" style="7"/>
    <col min="5121" max="5121" width="5.85546875" style="7" customWidth="1"/>
    <col min="5122" max="5122" width="17.42578125" style="7" customWidth="1"/>
    <col min="5123" max="5123" width="78.85546875" style="7" customWidth="1"/>
    <col min="5124" max="5124" width="4.7109375" style="7" customWidth="1"/>
    <col min="5125" max="5125" width="12.42578125" style="7" customWidth="1"/>
    <col min="5126" max="5128" width="14.28515625" style="7" customWidth="1"/>
    <col min="5129" max="5129" width="15.140625" style="7" bestFit="1" customWidth="1"/>
    <col min="5130" max="5130" width="13.85546875" style="7" bestFit="1" customWidth="1"/>
    <col min="5131" max="5131" width="31.85546875" style="7" customWidth="1"/>
    <col min="5132" max="5132" width="10.28515625" style="7" bestFit="1" customWidth="1"/>
    <col min="5133" max="5133" width="13.28515625" style="7" customWidth="1"/>
    <col min="5134" max="5134" width="16.140625" style="7" customWidth="1"/>
    <col min="5135" max="5135" width="58.5703125" style="7" customWidth="1"/>
    <col min="5136" max="5136" width="9.140625" style="7"/>
    <col min="5137" max="5137" width="11.7109375" style="7" bestFit="1" customWidth="1"/>
    <col min="5138" max="5138" width="10.28515625" style="7" bestFit="1" customWidth="1"/>
    <col min="5139" max="5139" width="12.7109375" style="7" customWidth="1"/>
    <col min="5140" max="5376" width="9.140625" style="7"/>
    <col min="5377" max="5377" width="5.85546875" style="7" customWidth="1"/>
    <col min="5378" max="5378" width="17.42578125" style="7" customWidth="1"/>
    <col min="5379" max="5379" width="78.85546875" style="7" customWidth="1"/>
    <col min="5380" max="5380" width="4.7109375" style="7" customWidth="1"/>
    <col min="5381" max="5381" width="12.42578125" style="7" customWidth="1"/>
    <col min="5382" max="5384" width="14.28515625" style="7" customWidth="1"/>
    <col min="5385" max="5385" width="15.140625" style="7" bestFit="1" customWidth="1"/>
    <col min="5386" max="5386" width="13.85546875" style="7" bestFit="1" customWidth="1"/>
    <col min="5387" max="5387" width="31.85546875" style="7" customWidth="1"/>
    <col min="5388" max="5388" width="10.28515625" style="7" bestFit="1" customWidth="1"/>
    <col min="5389" max="5389" width="13.28515625" style="7" customWidth="1"/>
    <col min="5390" max="5390" width="16.140625" style="7" customWidth="1"/>
    <col min="5391" max="5391" width="58.5703125" style="7" customWidth="1"/>
    <col min="5392" max="5392" width="9.140625" style="7"/>
    <col min="5393" max="5393" width="11.7109375" style="7" bestFit="1" customWidth="1"/>
    <col min="5394" max="5394" width="10.28515625" style="7" bestFit="1" customWidth="1"/>
    <col min="5395" max="5395" width="12.7109375" style="7" customWidth="1"/>
    <col min="5396" max="5632" width="9.140625" style="7"/>
    <col min="5633" max="5633" width="5.85546875" style="7" customWidth="1"/>
    <col min="5634" max="5634" width="17.42578125" style="7" customWidth="1"/>
    <col min="5635" max="5635" width="78.85546875" style="7" customWidth="1"/>
    <col min="5636" max="5636" width="4.7109375" style="7" customWidth="1"/>
    <col min="5637" max="5637" width="12.42578125" style="7" customWidth="1"/>
    <col min="5638" max="5640" width="14.28515625" style="7" customWidth="1"/>
    <col min="5641" max="5641" width="15.140625" style="7" bestFit="1" customWidth="1"/>
    <col min="5642" max="5642" width="13.85546875" style="7" bestFit="1" customWidth="1"/>
    <col min="5643" max="5643" width="31.85546875" style="7" customWidth="1"/>
    <col min="5644" max="5644" width="10.28515625" style="7" bestFit="1" customWidth="1"/>
    <col min="5645" max="5645" width="13.28515625" style="7" customWidth="1"/>
    <col min="5646" max="5646" width="16.140625" style="7" customWidth="1"/>
    <col min="5647" max="5647" width="58.5703125" style="7" customWidth="1"/>
    <col min="5648" max="5648" width="9.140625" style="7"/>
    <col min="5649" max="5649" width="11.7109375" style="7" bestFit="1" customWidth="1"/>
    <col min="5650" max="5650" width="10.28515625" style="7" bestFit="1" customWidth="1"/>
    <col min="5651" max="5651" width="12.7109375" style="7" customWidth="1"/>
    <col min="5652" max="5888" width="9.140625" style="7"/>
    <col min="5889" max="5889" width="5.85546875" style="7" customWidth="1"/>
    <col min="5890" max="5890" width="17.42578125" style="7" customWidth="1"/>
    <col min="5891" max="5891" width="78.85546875" style="7" customWidth="1"/>
    <col min="5892" max="5892" width="4.7109375" style="7" customWidth="1"/>
    <col min="5893" max="5893" width="12.42578125" style="7" customWidth="1"/>
    <col min="5894" max="5896" width="14.28515625" style="7" customWidth="1"/>
    <col min="5897" max="5897" width="15.140625" style="7" bestFit="1" customWidth="1"/>
    <col min="5898" max="5898" width="13.85546875" style="7" bestFit="1" customWidth="1"/>
    <col min="5899" max="5899" width="31.85546875" style="7" customWidth="1"/>
    <col min="5900" max="5900" width="10.28515625" style="7" bestFit="1" customWidth="1"/>
    <col min="5901" max="5901" width="13.28515625" style="7" customWidth="1"/>
    <col min="5902" max="5902" width="16.140625" style="7" customWidth="1"/>
    <col min="5903" max="5903" width="58.5703125" style="7" customWidth="1"/>
    <col min="5904" max="5904" width="9.140625" style="7"/>
    <col min="5905" max="5905" width="11.7109375" style="7" bestFit="1" customWidth="1"/>
    <col min="5906" max="5906" width="10.28515625" style="7" bestFit="1" customWidth="1"/>
    <col min="5907" max="5907" width="12.7109375" style="7" customWidth="1"/>
    <col min="5908" max="6144" width="9.140625" style="7"/>
    <col min="6145" max="6145" width="5.85546875" style="7" customWidth="1"/>
    <col min="6146" max="6146" width="17.42578125" style="7" customWidth="1"/>
    <col min="6147" max="6147" width="78.85546875" style="7" customWidth="1"/>
    <col min="6148" max="6148" width="4.7109375" style="7" customWidth="1"/>
    <col min="6149" max="6149" width="12.42578125" style="7" customWidth="1"/>
    <col min="6150" max="6152" width="14.28515625" style="7" customWidth="1"/>
    <col min="6153" max="6153" width="15.140625" style="7" bestFit="1" customWidth="1"/>
    <col min="6154" max="6154" width="13.85546875" style="7" bestFit="1" customWidth="1"/>
    <col min="6155" max="6155" width="31.85546875" style="7" customWidth="1"/>
    <col min="6156" max="6156" width="10.28515625" style="7" bestFit="1" customWidth="1"/>
    <col min="6157" max="6157" width="13.28515625" style="7" customWidth="1"/>
    <col min="6158" max="6158" width="16.140625" style="7" customWidth="1"/>
    <col min="6159" max="6159" width="58.5703125" style="7" customWidth="1"/>
    <col min="6160" max="6160" width="9.140625" style="7"/>
    <col min="6161" max="6161" width="11.7109375" style="7" bestFit="1" customWidth="1"/>
    <col min="6162" max="6162" width="10.28515625" style="7" bestFit="1" customWidth="1"/>
    <col min="6163" max="6163" width="12.7109375" style="7" customWidth="1"/>
    <col min="6164" max="6400" width="9.140625" style="7"/>
    <col min="6401" max="6401" width="5.85546875" style="7" customWidth="1"/>
    <col min="6402" max="6402" width="17.42578125" style="7" customWidth="1"/>
    <col min="6403" max="6403" width="78.85546875" style="7" customWidth="1"/>
    <col min="6404" max="6404" width="4.7109375" style="7" customWidth="1"/>
    <col min="6405" max="6405" width="12.42578125" style="7" customWidth="1"/>
    <col min="6406" max="6408" width="14.28515625" style="7" customWidth="1"/>
    <col min="6409" max="6409" width="15.140625" style="7" bestFit="1" customWidth="1"/>
    <col min="6410" max="6410" width="13.85546875" style="7" bestFit="1" customWidth="1"/>
    <col min="6411" max="6411" width="31.85546875" style="7" customWidth="1"/>
    <col min="6412" max="6412" width="10.28515625" style="7" bestFit="1" customWidth="1"/>
    <col min="6413" max="6413" width="13.28515625" style="7" customWidth="1"/>
    <col min="6414" max="6414" width="16.140625" style="7" customWidth="1"/>
    <col min="6415" max="6415" width="58.5703125" style="7" customWidth="1"/>
    <col min="6416" max="6416" width="9.140625" style="7"/>
    <col min="6417" max="6417" width="11.7109375" style="7" bestFit="1" customWidth="1"/>
    <col min="6418" max="6418" width="10.28515625" style="7" bestFit="1" customWidth="1"/>
    <col min="6419" max="6419" width="12.7109375" style="7" customWidth="1"/>
    <col min="6420" max="6656" width="9.140625" style="7"/>
    <col min="6657" max="6657" width="5.85546875" style="7" customWidth="1"/>
    <col min="6658" max="6658" width="17.42578125" style="7" customWidth="1"/>
    <col min="6659" max="6659" width="78.85546875" style="7" customWidth="1"/>
    <col min="6660" max="6660" width="4.7109375" style="7" customWidth="1"/>
    <col min="6661" max="6661" width="12.42578125" style="7" customWidth="1"/>
    <col min="6662" max="6664" width="14.28515625" style="7" customWidth="1"/>
    <col min="6665" max="6665" width="15.140625" style="7" bestFit="1" customWidth="1"/>
    <col min="6666" max="6666" width="13.85546875" style="7" bestFit="1" customWidth="1"/>
    <col min="6667" max="6667" width="31.85546875" style="7" customWidth="1"/>
    <col min="6668" max="6668" width="10.28515625" style="7" bestFit="1" customWidth="1"/>
    <col min="6669" max="6669" width="13.28515625" style="7" customWidth="1"/>
    <col min="6670" max="6670" width="16.140625" style="7" customWidth="1"/>
    <col min="6671" max="6671" width="58.5703125" style="7" customWidth="1"/>
    <col min="6672" max="6672" width="9.140625" style="7"/>
    <col min="6673" max="6673" width="11.7109375" style="7" bestFit="1" customWidth="1"/>
    <col min="6674" max="6674" width="10.28515625" style="7" bestFit="1" customWidth="1"/>
    <col min="6675" max="6675" width="12.7109375" style="7" customWidth="1"/>
    <col min="6676" max="6912" width="9.140625" style="7"/>
    <col min="6913" max="6913" width="5.85546875" style="7" customWidth="1"/>
    <col min="6914" max="6914" width="17.42578125" style="7" customWidth="1"/>
    <col min="6915" max="6915" width="78.85546875" style="7" customWidth="1"/>
    <col min="6916" max="6916" width="4.7109375" style="7" customWidth="1"/>
    <col min="6917" max="6917" width="12.42578125" style="7" customWidth="1"/>
    <col min="6918" max="6920" width="14.28515625" style="7" customWidth="1"/>
    <col min="6921" max="6921" width="15.140625" style="7" bestFit="1" customWidth="1"/>
    <col min="6922" max="6922" width="13.85546875" style="7" bestFit="1" customWidth="1"/>
    <col min="6923" max="6923" width="31.85546875" style="7" customWidth="1"/>
    <col min="6924" max="6924" width="10.28515625" style="7" bestFit="1" customWidth="1"/>
    <col min="6925" max="6925" width="13.28515625" style="7" customWidth="1"/>
    <col min="6926" max="6926" width="16.140625" style="7" customWidth="1"/>
    <col min="6927" max="6927" width="58.5703125" style="7" customWidth="1"/>
    <col min="6928" max="6928" width="9.140625" style="7"/>
    <col min="6929" max="6929" width="11.7109375" style="7" bestFit="1" customWidth="1"/>
    <col min="6930" max="6930" width="10.28515625" style="7" bestFit="1" customWidth="1"/>
    <col min="6931" max="6931" width="12.7109375" style="7" customWidth="1"/>
    <col min="6932" max="7168" width="9.140625" style="7"/>
    <col min="7169" max="7169" width="5.85546875" style="7" customWidth="1"/>
    <col min="7170" max="7170" width="17.42578125" style="7" customWidth="1"/>
    <col min="7171" max="7171" width="78.85546875" style="7" customWidth="1"/>
    <col min="7172" max="7172" width="4.7109375" style="7" customWidth="1"/>
    <col min="7173" max="7173" width="12.42578125" style="7" customWidth="1"/>
    <col min="7174" max="7176" width="14.28515625" style="7" customWidth="1"/>
    <col min="7177" max="7177" width="15.140625" style="7" bestFit="1" customWidth="1"/>
    <col min="7178" max="7178" width="13.85546875" style="7" bestFit="1" customWidth="1"/>
    <col min="7179" max="7179" width="31.85546875" style="7" customWidth="1"/>
    <col min="7180" max="7180" width="10.28515625" style="7" bestFit="1" customWidth="1"/>
    <col min="7181" max="7181" width="13.28515625" style="7" customWidth="1"/>
    <col min="7182" max="7182" width="16.140625" style="7" customWidth="1"/>
    <col min="7183" max="7183" width="58.5703125" style="7" customWidth="1"/>
    <col min="7184" max="7184" width="9.140625" style="7"/>
    <col min="7185" max="7185" width="11.7109375" style="7" bestFit="1" customWidth="1"/>
    <col min="7186" max="7186" width="10.28515625" style="7" bestFit="1" customWidth="1"/>
    <col min="7187" max="7187" width="12.7109375" style="7" customWidth="1"/>
    <col min="7188" max="7424" width="9.140625" style="7"/>
    <col min="7425" max="7425" width="5.85546875" style="7" customWidth="1"/>
    <col min="7426" max="7426" width="17.42578125" style="7" customWidth="1"/>
    <col min="7427" max="7427" width="78.85546875" style="7" customWidth="1"/>
    <col min="7428" max="7428" width="4.7109375" style="7" customWidth="1"/>
    <col min="7429" max="7429" width="12.42578125" style="7" customWidth="1"/>
    <col min="7430" max="7432" width="14.28515625" style="7" customWidth="1"/>
    <col min="7433" max="7433" width="15.140625" style="7" bestFit="1" customWidth="1"/>
    <col min="7434" max="7434" width="13.85546875" style="7" bestFit="1" customWidth="1"/>
    <col min="7435" max="7435" width="31.85546875" style="7" customWidth="1"/>
    <col min="7436" max="7436" width="10.28515625" style="7" bestFit="1" customWidth="1"/>
    <col min="7437" max="7437" width="13.28515625" style="7" customWidth="1"/>
    <col min="7438" max="7438" width="16.140625" style="7" customWidth="1"/>
    <col min="7439" max="7439" width="58.5703125" style="7" customWidth="1"/>
    <col min="7440" max="7440" width="9.140625" style="7"/>
    <col min="7441" max="7441" width="11.7109375" style="7" bestFit="1" customWidth="1"/>
    <col min="7442" max="7442" width="10.28515625" style="7" bestFit="1" customWidth="1"/>
    <col min="7443" max="7443" width="12.7109375" style="7" customWidth="1"/>
    <col min="7444" max="7680" width="9.140625" style="7"/>
    <col min="7681" max="7681" width="5.85546875" style="7" customWidth="1"/>
    <col min="7682" max="7682" width="17.42578125" style="7" customWidth="1"/>
    <col min="7683" max="7683" width="78.85546875" style="7" customWidth="1"/>
    <col min="7684" max="7684" width="4.7109375" style="7" customWidth="1"/>
    <col min="7685" max="7685" width="12.42578125" style="7" customWidth="1"/>
    <col min="7686" max="7688" width="14.28515625" style="7" customWidth="1"/>
    <col min="7689" max="7689" width="15.140625" style="7" bestFit="1" customWidth="1"/>
    <col min="7690" max="7690" width="13.85546875" style="7" bestFit="1" customWidth="1"/>
    <col min="7691" max="7691" width="31.85546875" style="7" customWidth="1"/>
    <col min="7692" max="7692" width="10.28515625" style="7" bestFit="1" customWidth="1"/>
    <col min="7693" max="7693" width="13.28515625" style="7" customWidth="1"/>
    <col min="7694" max="7694" width="16.140625" style="7" customWidth="1"/>
    <col min="7695" max="7695" width="58.5703125" style="7" customWidth="1"/>
    <col min="7696" max="7696" width="9.140625" style="7"/>
    <col min="7697" max="7697" width="11.7109375" style="7" bestFit="1" customWidth="1"/>
    <col min="7698" max="7698" width="10.28515625" style="7" bestFit="1" customWidth="1"/>
    <col min="7699" max="7699" width="12.7109375" style="7" customWidth="1"/>
    <col min="7700" max="7936" width="9.140625" style="7"/>
    <col min="7937" max="7937" width="5.85546875" style="7" customWidth="1"/>
    <col min="7938" max="7938" width="17.42578125" style="7" customWidth="1"/>
    <col min="7939" max="7939" width="78.85546875" style="7" customWidth="1"/>
    <col min="7940" max="7940" width="4.7109375" style="7" customWidth="1"/>
    <col min="7941" max="7941" width="12.42578125" style="7" customWidth="1"/>
    <col min="7942" max="7944" width="14.28515625" style="7" customWidth="1"/>
    <col min="7945" max="7945" width="15.140625" style="7" bestFit="1" customWidth="1"/>
    <col min="7946" max="7946" width="13.85546875" style="7" bestFit="1" customWidth="1"/>
    <col min="7947" max="7947" width="31.85546875" style="7" customWidth="1"/>
    <col min="7948" max="7948" width="10.28515625" style="7" bestFit="1" customWidth="1"/>
    <col min="7949" max="7949" width="13.28515625" style="7" customWidth="1"/>
    <col min="7950" max="7950" width="16.140625" style="7" customWidth="1"/>
    <col min="7951" max="7951" width="58.5703125" style="7" customWidth="1"/>
    <col min="7952" max="7952" width="9.140625" style="7"/>
    <col min="7953" max="7953" width="11.7109375" style="7" bestFit="1" customWidth="1"/>
    <col min="7954" max="7954" width="10.28515625" style="7" bestFit="1" customWidth="1"/>
    <col min="7955" max="7955" width="12.7109375" style="7" customWidth="1"/>
    <col min="7956" max="8192" width="9.140625" style="7"/>
    <col min="8193" max="8193" width="5.85546875" style="7" customWidth="1"/>
    <col min="8194" max="8194" width="17.42578125" style="7" customWidth="1"/>
    <col min="8195" max="8195" width="78.85546875" style="7" customWidth="1"/>
    <col min="8196" max="8196" width="4.7109375" style="7" customWidth="1"/>
    <col min="8197" max="8197" width="12.42578125" style="7" customWidth="1"/>
    <col min="8198" max="8200" width="14.28515625" style="7" customWidth="1"/>
    <col min="8201" max="8201" width="15.140625" style="7" bestFit="1" customWidth="1"/>
    <col min="8202" max="8202" width="13.85546875" style="7" bestFit="1" customWidth="1"/>
    <col min="8203" max="8203" width="31.85546875" style="7" customWidth="1"/>
    <col min="8204" max="8204" width="10.28515625" style="7" bestFit="1" customWidth="1"/>
    <col min="8205" max="8205" width="13.28515625" style="7" customWidth="1"/>
    <col min="8206" max="8206" width="16.140625" style="7" customWidth="1"/>
    <col min="8207" max="8207" width="58.5703125" style="7" customWidth="1"/>
    <col min="8208" max="8208" width="9.140625" style="7"/>
    <col min="8209" max="8209" width="11.7109375" style="7" bestFit="1" customWidth="1"/>
    <col min="8210" max="8210" width="10.28515625" style="7" bestFit="1" customWidth="1"/>
    <col min="8211" max="8211" width="12.7109375" style="7" customWidth="1"/>
    <col min="8212" max="8448" width="9.140625" style="7"/>
    <col min="8449" max="8449" width="5.85546875" style="7" customWidth="1"/>
    <col min="8450" max="8450" width="17.42578125" style="7" customWidth="1"/>
    <col min="8451" max="8451" width="78.85546875" style="7" customWidth="1"/>
    <col min="8452" max="8452" width="4.7109375" style="7" customWidth="1"/>
    <col min="8453" max="8453" width="12.42578125" style="7" customWidth="1"/>
    <col min="8454" max="8456" width="14.28515625" style="7" customWidth="1"/>
    <col min="8457" max="8457" width="15.140625" style="7" bestFit="1" customWidth="1"/>
    <col min="8458" max="8458" width="13.85546875" style="7" bestFit="1" customWidth="1"/>
    <col min="8459" max="8459" width="31.85546875" style="7" customWidth="1"/>
    <col min="8460" max="8460" width="10.28515625" style="7" bestFit="1" customWidth="1"/>
    <col min="8461" max="8461" width="13.28515625" style="7" customWidth="1"/>
    <col min="8462" max="8462" width="16.140625" style="7" customWidth="1"/>
    <col min="8463" max="8463" width="58.5703125" style="7" customWidth="1"/>
    <col min="8464" max="8464" width="9.140625" style="7"/>
    <col min="8465" max="8465" width="11.7109375" style="7" bestFit="1" customWidth="1"/>
    <col min="8466" max="8466" width="10.28515625" style="7" bestFit="1" customWidth="1"/>
    <col min="8467" max="8467" width="12.7109375" style="7" customWidth="1"/>
    <col min="8468" max="8704" width="9.140625" style="7"/>
    <col min="8705" max="8705" width="5.85546875" style="7" customWidth="1"/>
    <col min="8706" max="8706" width="17.42578125" style="7" customWidth="1"/>
    <col min="8707" max="8707" width="78.85546875" style="7" customWidth="1"/>
    <col min="8708" max="8708" width="4.7109375" style="7" customWidth="1"/>
    <col min="8709" max="8709" width="12.42578125" style="7" customWidth="1"/>
    <col min="8710" max="8712" width="14.28515625" style="7" customWidth="1"/>
    <col min="8713" max="8713" width="15.140625" style="7" bestFit="1" customWidth="1"/>
    <col min="8714" max="8714" width="13.85546875" style="7" bestFit="1" customWidth="1"/>
    <col min="8715" max="8715" width="31.85546875" style="7" customWidth="1"/>
    <col min="8716" max="8716" width="10.28515625" style="7" bestFit="1" customWidth="1"/>
    <col min="8717" max="8717" width="13.28515625" style="7" customWidth="1"/>
    <col min="8718" max="8718" width="16.140625" style="7" customWidth="1"/>
    <col min="8719" max="8719" width="58.5703125" style="7" customWidth="1"/>
    <col min="8720" max="8720" width="9.140625" style="7"/>
    <col min="8721" max="8721" width="11.7109375" style="7" bestFit="1" customWidth="1"/>
    <col min="8722" max="8722" width="10.28515625" style="7" bestFit="1" customWidth="1"/>
    <col min="8723" max="8723" width="12.7109375" style="7" customWidth="1"/>
    <col min="8724" max="8960" width="9.140625" style="7"/>
    <col min="8961" max="8961" width="5.85546875" style="7" customWidth="1"/>
    <col min="8962" max="8962" width="17.42578125" style="7" customWidth="1"/>
    <col min="8963" max="8963" width="78.85546875" style="7" customWidth="1"/>
    <col min="8964" max="8964" width="4.7109375" style="7" customWidth="1"/>
    <col min="8965" max="8965" width="12.42578125" style="7" customWidth="1"/>
    <col min="8966" max="8968" width="14.28515625" style="7" customWidth="1"/>
    <col min="8969" max="8969" width="15.140625" style="7" bestFit="1" customWidth="1"/>
    <col min="8970" max="8970" width="13.85546875" style="7" bestFit="1" customWidth="1"/>
    <col min="8971" max="8971" width="31.85546875" style="7" customWidth="1"/>
    <col min="8972" max="8972" width="10.28515625" style="7" bestFit="1" customWidth="1"/>
    <col min="8973" max="8973" width="13.28515625" style="7" customWidth="1"/>
    <col min="8974" max="8974" width="16.140625" style="7" customWidth="1"/>
    <col min="8975" max="8975" width="58.5703125" style="7" customWidth="1"/>
    <col min="8976" max="8976" width="9.140625" style="7"/>
    <col min="8977" max="8977" width="11.7109375" style="7" bestFit="1" customWidth="1"/>
    <col min="8978" max="8978" width="10.28515625" style="7" bestFit="1" customWidth="1"/>
    <col min="8979" max="8979" width="12.7109375" style="7" customWidth="1"/>
    <col min="8980" max="9216" width="9.140625" style="7"/>
    <col min="9217" max="9217" width="5.85546875" style="7" customWidth="1"/>
    <col min="9218" max="9218" width="17.42578125" style="7" customWidth="1"/>
    <col min="9219" max="9219" width="78.85546875" style="7" customWidth="1"/>
    <col min="9220" max="9220" width="4.7109375" style="7" customWidth="1"/>
    <col min="9221" max="9221" width="12.42578125" style="7" customWidth="1"/>
    <col min="9222" max="9224" width="14.28515625" style="7" customWidth="1"/>
    <col min="9225" max="9225" width="15.140625" style="7" bestFit="1" customWidth="1"/>
    <col min="9226" max="9226" width="13.85546875" style="7" bestFit="1" customWidth="1"/>
    <col min="9227" max="9227" width="31.85546875" style="7" customWidth="1"/>
    <col min="9228" max="9228" width="10.28515625" style="7" bestFit="1" customWidth="1"/>
    <col min="9229" max="9229" width="13.28515625" style="7" customWidth="1"/>
    <col min="9230" max="9230" width="16.140625" style="7" customWidth="1"/>
    <col min="9231" max="9231" width="58.5703125" style="7" customWidth="1"/>
    <col min="9232" max="9232" width="9.140625" style="7"/>
    <col min="9233" max="9233" width="11.7109375" style="7" bestFit="1" customWidth="1"/>
    <col min="9234" max="9234" width="10.28515625" style="7" bestFit="1" customWidth="1"/>
    <col min="9235" max="9235" width="12.7109375" style="7" customWidth="1"/>
    <col min="9236" max="9472" width="9.140625" style="7"/>
    <col min="9473" max="9473" width="5.85546875" style="7" customWidth="1"/>
    <col min="9474" max="9474" width="17.42578125" style="7" customWidth="1"/>
    <col min="9475" max="9475" width="78.85546875" style="7" customWidth="1"/>
    <col min="9476" max="9476" width="4.7109375" style="7" customWidth="1"/>
    <col min="9477" max="9477" width="12.42578125" style="7" customWidth="1"/>
    <col min="9478" max="9480" width="14.28515625" style="7" customWidth="1"/>
    <col min="9481" max="9481" width="15.140625" style="7" bestFit="1" customWidth="1"/>
    <col min="9482" max="9482" width="13.85546875" style="7" bestFit="1" customWidth="1"/>
    <col min="9483" max="9483" width="31.85546875" style="7" customWidth="1"/>
    <col min="9484" max="9484" width="10.28515625" style="7" bestFit="1" customWidth="1"/>
    <col min="9485" max="9485" width="13.28515625" style="7" customWidth="1"/>
    <col min="9486" max="9486" width="16.140625" style="7" customWidth="1"/>
    <col min="9487" max="9487" width="58.5703125" style="7" customWidth="1"/>
    <col min="9488" max="9488" width="9.140625" style="7"/>
    <col min="9489" max="9489" width="11.7109375" style="7" bestFit="1" customWidth="1"/>
    <col min="9490" max="9490" width="10.28515625" style="7" bestFit="1" customWidth="1"/>
    <col min="9491" max="9491" width="12.7109375" style="7" customWidth="1"/>
    <col min="9492" max="9728" width="9.140625" style="7"/>
    <col min="9729" max="9729" width="5.85546875" style="7" customWidth="1"/>
    <col min="9730" max="9730" width="17.42578125" style="7" customWidth="1"/>
    <col min="9731" max="9731" width="78.85546875" style="7" customWidth="1"/>
    <col min="9732" max="9732" width="4.7109375" style="7" customWidth="1"/>
    <col min="9733" max="9733" width="12.42578125" style="7" customWidth="1"/>
    <col min="9734" max="9736" width="14.28515625" style="7" customWidth="1"/>
    <col min="9737" max="9737" width="15.140625" style="7" bestFit="1" customWidth="1"/>
    <col min="9738" max="9738" width="13.85546875" style="7" bestFit="1" customWidth="1"/>
    <col min="9739" max="9739" width="31.85546875" style="7" customWidth="1"/>
    <col min="9740" max="9740" width="10.28515625" style="7" bestFit="1" customWidth="1"/>
    <col min="9741" max="9741" width="13.28515625" style="7" customWidth="1"/>
    <col min="9742" max="9742" width="16.140625" style="7" customWidth="1"/>
    <col min="9743" max="9743" width="58.5703125" style="7" customWidth="1"/>
    <col min="9744" max="9744" width="9.140625" style="7"/>
    <col min="9745" max="9745" width="11.7109375" style="7" bestFit="1" customWidth="1"/>
    <col min="9746" max="9746" width="10.28515625" style="7" bestFit="1" customWidth="1"/>
    <col min="9747" max="9747" width="12.7109375" style="7" customWidth="1"/>
    <col min="9748" max="9984" width="9.140625" style="7"/>
    <col min="9985" max="9985" width="5.85546875" style="7" customWidth="1"/>
    <col min="9986" max="9986" width="17.42578125" style="7" customWidth="1"/>
    <col min="9987" max="9987" width="78.85546875" style="7" customWidth="1"/>
    <col min="9988" max="9988" width="4.7109375" style="7" customWidth="1"/>
    <col min="9989" max="9989" width="12.42578125" style="7" customWidth="1"/>
    <col min="9990" max="9992" width="14.28515625" style="7" customWidth="1"/>
    <col min="9993" max="9993" width="15.140625" style="7" bestFit="1" customWidth="1"/>
    <col min="9994" max="9994" width="13.85546875" style="7" bestFit="1" customWidth="1"/>
    <col min="9995" max="9995" width="31.85546875" style="7" customWidth="1"/>
    <col min="9996" max="9996" width="10.28515625" style="7" bestFit="1" customWidth="1"/>
    <col min="9997" max="9997" width="13.28515625" style="7" customWidth="1"/>
    <col min="9998" max="9998" width="16.140625" style="7" customWidth="1"/>
    <col min="9999" max="9999" width="58.5703125" style="7" customWidth="1"/>
    <col min="10000" max="10000" width="9.140625" style="7"/>
    <col min="10001" max="10001" width="11.7109375" style="7" bestFit="1" customWidth="1"/>
    <col min="10002" max="10002" width="10.28515625" style="7" bestFit="1" customWidth="1"/>
    <col min="10003" max="10003" width="12.7109375" style="7" customWidth="1"/>
    <col min="10004" max="10240" width="9.140625" style="7"/>
    <col min="10241" max="10241" width="5.85546875" style="7" customWidth="1"/>
    <col min="10242" max="10242" width="17.42578125" style="7" customWidth="1"/>
    <col min="10243" max="10243" width="78.85546875" style="7" customWidth="1"/>
    <col min="10244" max="10244" width="4.7109375" style="7" customWidth="1"/>
    <col min="10245" max="10245" width="12.42578125" style="7" customWidth="1"/>
    <col min="10246" max="10248" width="14.28515625" style="7" customWidth="1"/>
    <col min="10249" max="10249" width="15.140625" style="7" bestFit="1" customWidth="1"/>
    <col min="10250" max="10250" width="13.85546875" style="7" bestFit="1" customWidth="1"/>
    <col min="10251" max="10251" width="31.85546875" style="7" customWidth="1"/>
    <col min="10252" max="10252" width="10.28515625" style="7" bestFit="1" customWidth="1"/>
    <col min="10253" max="10253" width="13.28515625" style="7" customWidth="1"/>
    <col min="10254" max="10254" width="16.140625" style="7" customWidth="1"/>
    <col min="10255" max="10255" width="58.5703125" style="7" customWidth="1"/>
    <col min="10256" max="10256" width="9.140625" style="7"/>
    <col min="10257" max="10257" width="11.7109375" style="7" bestFit="1" customWidth="1"/>
    <col min="10258" max="10258" width="10.28515625" style="7" bestFit="1" customWidth="1"/>
    <col min="10259" max="10259" width="12.7109375" style="7" customWidth="1"/>
    <col min="10260" max="10496" width="9.140625" style="7"/>
    <col min="10497" max="10497" width="5.85546875" style="7" customWidth="1"/>
    <col min="10498" max="10498" width="17.42578125" style="7" customWidth="1"/>
    <col min="10499" max="10499" width="78.85546875" style="7" customWidth="1"/>
    <col min="10500" max="10500" width="4.7109375" style="7" customWidth="1"/>
    <col min="10501" max="10501" width="12.42578125" style="7" customWidth="1"/>
    <col min="10502" max="10504" width="14.28515625" style="7" customWidth="1"/>
    <col min="10505" max="10505" width="15.140625" style="7" bestFit="1" customWidth="1"/>
    <col min="10506" max="10506" width="13.85546875" style="7" bestFit="1" customWidth="1"/>
    <col min="10507" max="10507" width="31.85546875" style="7" customWidth="1"/>
    <col min="10508" max="10508" width="10.28515625" style="7" bestFit="1" customWidth="1"/>
    <col min="10509" max="10509" width="13.28515625" style="7" customWidth="1"/>
    <col min="10510" max="10510" width="16.140625" style="7" customWidth="1"/>
    <col min="10511" max="10511" width="58.5703125" style="7" customWidth="1"/>
    <col min="10512" max="10512" width="9.140625" style="7"/>
    <col min="10513" max="10513" width="11.7109375" style="7" bestFit="1" customWidth="1"/>
    <col min="10514" max="10514" width="10.28515625" style="7" bestFit="1" customWidth="1"/>
    <col min="10515" max="10515" width="12.7109375" style="7" customWidth="1"/>
    <col min="10516" max="10752" width="9.140625" style="7"/>
    <col min="10753" max="10753" width="5.85546875" style="7" customWidth="1"/>
    <col min="10754" max="10754" width="17.42578125" style="7" customWidth="1"/>
    <col min="10755" max="10755" width="78.85546875" style="7" customWidth="1"/>
    <col min="10756" max="10756" width="4.7109375" style="7" customWidth="1"/>
    <col min="10757" max="10757" width="12.42578125" style="7" customWidth="1"/>
    <col min="10758" max="10760" width="14.28515625" style="7" customWidth="1"/>
    <col min="10761" max="10761" width="15.140625" style="7" bestFit="1" customWidth="1"/>
    <col min="10762" max="10762" width="13.85546875" style="7" bestFit="1" customWidth="1"/>
    <col min="10763" max="10763" width="31.85546875" style="7" customWidth="1"/>
    <col min="10764" max="10764" width="10.28515625" style="7" bestFit="1" customWidth="1"/>
    <col min="10765" max="10765" width="13.28515625" style="7" customWidth="1"/>
    <col min="10766" max="10766" width="16.140625" style="7" customWidth="1"/>
    <col min="10767" max="10767" width="58.5703125" style="7" customWidth="1"/>
    <col min="10768" max="10768" width="9.140625" style="7"/>
    <col min="10769" max="10769" width="11.7109375" style="7" bestFit="1" customWidth="1"/>
    <col min="10770" max="10770" width="10.28515625" style="7" bestFit="1" customWidth="1"/>
    <col min="10771" max="10771" width="12.7109375" style="7" customWidth="1"/>
    <col min="10772" max="11008" width="9.140625" style="7"/>
    <col min="11009" max="11009" width="5.85546875" style="7" customWidth="1"/>
    <col min="11010" max="11010" width="17.42578125" style="7" customWidth="1"/>
    <col min="11011" max="11011" width="78.85546875" style="7" customWidth="1"/>
    <col min="11012" max="11012" width="4.7109375" style="7" customWidth="1"/>
    <col min="11013" max="11013" width="12.42578125" style="7" customWidth="1"/>
    <col min="11014" max="11016" width="14.28515625" style="7" customWidth="1"/>
    <col min="11017" max="11017" width="15.140625" style="7" bestFit="1" customWidth="1"/>
    <col min="11018" max="11018" width="13.85546875" style="7" bestFit="1" customWidth="1"/>
    <col min="11019" max="11019" width="31.85546875" style="7" customWidth="1"/>
    <col min="11020" max="11020" width="10.28515625" style="7" bestFit="1" customWidth="1"/>
    <col min="11021" max="11021" width="13.28515625" style="7" customWidth="1"/>
    <col min="11022" max="11022" width="16.140625" style="7" customWidth="1"/>
    <col min="11023" max="11023" width="58.5703125" style="7" customWidth="1"/>
    <col min="11024" max="11024" width="9.140625" style="7"/>
    <col min="11025" max="11025" width="11.7109375" style="7" bestFit="1" customWidth="1"/>
    <col min="11026" max="11026" width="10.28515625" style="7" bestFit="1" customWidth="1"/>
    <col min="11027" max="11027" width="12.7109375" style="7" customWidth="1"/>
    <col min="11028" max="11264" width="9.140625" style="7"/>
    <col min="11265" max="11265" width="5.85546875" style="7" customWidth="1"/>
    <col min="11266" max="11266" width="17.42578125" style="7" customWidth="1"/>
    <col min="11267" max="11267" width="78.85546875" style="7" customWidth="1"/>
    <col min="11268" max="11268" width="4.7109375" style="7" customWidth="1"/>
    <col min="11269" max="11269" width="12.42578125" style="7" customWidth="1"/>
    <col min="11270" max="11272" width="14.28515625" style="7" customWidth="1"/>
    <col min="11273" max="11273" width="15.140625" style="7" bestFit="1" customWidth="1"/>
    <col min="11274" max="11274" width="13.85546875" style="7" bestFit="1" customWidth="1"/>
    <col min="11275" max="11275" width="31.85546875" style="7" customWidth="1"/>
    <col min="11276" max="11276" width="10.28515625" style="7" bestFit="1" customWidth="1"/>
    <col min="11277" max="11277" width="13.28515625" style="7" customWidth="1"/>
    <col min="11278" max="11278" width="16.140625" style="7" customWidth="1"/>
    <col min="11279" max="11279" width="58.5703125" style="7" customWidth="1"/>
    <col min="11280" max="11280" width="9.140625" style="7"/>
    <col min="11281" max="11281" width="11.7109375" style="7" bestFit="1" customWidth="1"/>
    <col min="11282" max="11282" width="10.28515625" style="7" bestFit="1" customWidth="1"/>
    <col min="11283" max="11283" width="12.7109375" style="7" customWidth="1"/>
    <col min="11284" max="11520" width="9.140625" style="7"/>
    <col min="11521" max="11521" width="5.85546875" style="7" customWidth="1"/>
    <col min="11522" max="11522" width="17.42578125" style="7" customWidth="1"/>
    <col min="11523" max="11523" width="78.85546875" style="7" customWidth="1"/>
    <col min="11524" max="11524" width="4.7109375" style="7" customWidth="1"/>
    <col min="11525" max="11525" width="12.42578125" style="7" customWidth="1"/>
    <col min="11526" max="11528" width="14.28515625" style="7" customWidth="1"/>
    <col min="11529" max="11529" width="15.140625" style="7" bestFit="1" customWidth="1"/>
    <col min="11530" max="11530" width="13.85546875" style="7" bestFit="1" customWidth="1"/>
    <col min="11531" max="11531" width="31.85546875" style="7" customWidth="1"/>
    <col min="11532" max="11532" width="10.28515625" style="7" bestFit="1" customWidth="1"/>
    <col min="11533" max="11533" width="13.28515625" style="7" customWidth="1"/>
    <col min="11534" max="11534" width="16.140625" style="7" customWidth="1"/>
    <col min="11535" max="11535" width="58.5703125" style="7" customWidth="1"/>
    <col min="11536" max="11536" width="9.140625" style="7"/>
    <col min="11537" max="11537" width="11.7109375" style="7" bestFit="1" customWidth="1"/>
    <col min="11538" max="11538" width="10.28515625" style="7" bestFit="1" customWidth="1"/>
    <col min="11539" max="11539" width="12.7109375" style="7" customWidth="1"/>
    <col min="11540" max="11776" width="9.140625" style="7"/>
    <col min="11777" max="11777" width="5.85546875" style="7" customWidth="1"/>
    <col min="11778" max="11778" width="17.42578125" style="7" customWidth="1"/>
    <col min="11779" max="11779" width="78.85546875" style="7" customWidth="1"/>
    <col min="11780" max="11780" width="4.7109375" style="7" customWidth="1"/>
    <col min="11781" max="11781" width="12.42578125" style="7" customWidth="1"/>
    <col min="11782" max="11784" width="14.28515625" style="7" customWidth="1"/>
    <col min="11785" max="11785" width="15.140625" style="7" bestFit="1" customWidth="1"/>
    <col min="11786" max="11786" width="13.85546875" style="7" bestFit="1" customWidth="1"/>
    <col min="11787" max="11787" width="31.85546875" style="7" customWidth="1"/>
    <col min="11788" max="11788" width="10.28515625" style="7" bestFit="1" customWidth="1"/>
    <col min="11789" max="11789" width="13.28515625" style="7" customWidth="1"/>
    <col min="11790" max="11790" width="16.140625" style="7" customWidth="1"/>
    <col min="11791" max="11791" width="58.5703125" style="7" customWidth="1"/>
    <col min="11792" max="11792" width="9.140625" style="7"/>
    <col min="11793" max="11793" width="11.7109375" style="7" bestFit="1" customWidth="1"/>
    <col min="11794" max="11794" width="10.28515625" style="7" bestFit="1" customWidth="1"/>
    <col min="11795" max="11795" width="12.7109375" style="7" customWidth="1"/>
    <col min="11796" max="12032" width="9.140625" style="7"/>
    <col min="12033" max="12033" width="5.85546875" style="7" customWidth="1"/>
    <col min="12034" max="12034" width="17.42578125" style="7" customWidth="1"/>
    <col min="12035" max="12035" width="78.85546875" style="7" customWidth="1"/>
    <col min="12036" max="12036" width="4.7109375" style="7" customWidth="1"/>
    <col min="12037" max="12037" width="12.42578125" style="7" customWidth="1"/>
    <col min="12038" max="12040" width="14.28515625" style="7" customWidth="1"/>
    <col min="12041" max="12041" width="15.140625" style="7" bestFit="1" customWidth="1"/>
    <col min="12042" max="12042" width="13.85546875" style="7" bestFit="1" customWidth="1"/>
    <col min="12043" max="12043" width="31.85546875" style="7" customWidth="1"/>
    <col min="12044" max="12044" width="10.28515625" style="7" bestFit="1" customWidth="1"/>
    <col min="12045" max="12045" width="13.28515625" style="7" customWidth="1"/>
    <col min="12046" max="12046" width="16.140625" style="7" customWidth="1"/>
    <col min="12047" max="12047" width="58.5703125" style="7" customWidth="1"/>
    <col min="12048" max="12048" width="9.140625" style="7"/>
    <col min="12049" max="12049" width="11.7109375" style="7" bestFit="1" customWidth="1"/>
    <col min="12050" max="12050" width="10.28515625" style="7" bestFit="1" customWidth="1"/>
    <col min="12051" max="12051" width="12.7109375" style="7" customWidth="1"/>
    <col min="12052" max="12288" width="9.140625" style="7"/>
    <col min="12289" max="12289" width="5.85546875" style="7" customWidth="1"/>
    <col min="12290" max="12290" width="17.42578125" style="7" customWidth="1"/>
    <col min="12291" max="12291" width="78.85546875" style="7" customWidth="1"/>
    <col min="12292" max="12292" width="4.7109375" style="7" customWidth="1"/>
    <col min="12293" max="12293" width="12.42578125" style="7" customWidth="1"/>
    <col min="12294" max="12296" width="14.28515625" style="7" customWidth="1"/>
    <col min="12297" max="12297" width="15.140625" style="7" bestFit="1" customWidth="1"/>
    <col min="12298" max="12298" width="13.85546875" style="7" bestFit="1" customWidth="1"/>
    <col min="12299" max="12299" width="31.85546875" style="7" customWidth="1"/>
    <col min="12300" max="12300" width="10.28515625" style="7" bestFit="1" customWidth="1"/>
    <col min="12301" max="12301" width="13.28515625" style="7" customWidth="1"/>
    <col min="12302" max="12302" width="16.140625" style="7" customWidth="1"/>
    <col min="12303" max="12303" width="58.5703125" style="7" customWidth="1"/>
    <col min="12304" max="12304" width="9.140625" style="7"/>
    <col min="12305" max="12305" width="11.7109375" style="7" bestFit="1" customWidth="1"/>
    <col min="12306" max="12306" width="10.28515625" style="7" bestFit="1" customWidth="1"/>
    <col min="12307" max="12307" width="12.7109375" style="7" customWidth="1"/>
    <col min="12308" max="12544" width="9.140625" style="7"/>
    <col min="12545" max="12545" width="5.85546875" style="7" customWidth="1"/>
    <col min="12546" max="12546" width="17.42578125" style="7" customWidth="1"/>
    <col min="12547" max="12547" width="78.85546875" style="7" customWidth="1"/>
    <col min="12548" max="12548" width="4.7109375" style="7" customWidth="1"/>
    <col min="12549" max="12549" width="12.42578125" style="7" customWidth="1"/>
    <col min="12550" max="12552" width="14.28515625" style="7" customWidth="1"/>
    <col min="12553" max="12553" width="15.140625" style="7" bestFit="1" customWidth="1"/>
    <col min="12554" max="12554" width="13.85546875" style="7" bestFit="1" customWidth="1"/>
    <col min="12555" max="12555" width="31.85546875" style="7" customWidth="1"/>
    <col min="12556" max="12556" width="10.28515625" style="7" bestFit="1" customWidth="1"/>
    <col min="12557" max="12557" width="13.28515625" style="7" customWidth="1"/>
    <col min="12558" max="12558" width="16.140625" style="7" customWidth="1"/>
    <col min="12559" max="12559" width="58.5703125" style="7" customWidth="1"/>
    <col min="12560" max="12560" width="9.140625" style="7"/>
    <col min="12561" max="12561" width="11.7109375" style="7" bestFit="1" customWidth="1"/>
    <col min="12562" max="12562" width="10.28515625" style="7" bestFit="1" customWidth="1"/>
    <col min="12563" max="12563" width="12.7109375" style="7" customWidth="1"/>
    <col min="12564" max="12800" width="9.140625" style="7"/>
    <col min="12801" max="12801" width="5.85546875" style="7" customWidth="1"/>
    <col min="12802" max="12802" width="17.42578125" style="7" customWidth="1"/>
    <col min="12803" max="12803" width="78.85546875" style="7" customWidth="1"/>
    <col min="12804" max="12804" width="4.7109375" style="7" customWidth="1"/>
    <col min="12805" max="12805" width="12.42578125" style="7" customWidth="1"/>
    <col min="12806" max="12808" width="14.28515625" style="7" customWidth="1"/>
    <col min="12809" max="12809" width="15.140625" style="7" bestFit="1" customWidth="1"/>
    <col min="12810" max="12810" width="13.85546875" style="7" bestFit="1" customWidth="1"/>
    <col min="12811" max="12811" width="31.85546875" style="7" customWidth="1"/>
    <col min="12812" max="12812" width="10.28515625" style="7" bestFit="1" customWidth="1"/>
    <col min="12813" max="12813" width="13.28515625" style="7" customWidth="1"/>
    <col min="12814" max="12814" width="16.140625" style="7" customWidth="1"/>
    <col min="12815" max="12815" width="58.5703125" style="7" customWidth="1"/>
    <col min="12816" max="12816" width="9.140625" style="7"/>
    <col min="12817" max="12817" width="11.7109375" style="7" bestFit="1" customWidth="1"/>
    <col min="12818" max="12818" width="10.28515625" style="7" bestFit="1" customWidth="1"/>
    <col min="12819" max="12819" width="12.7109375" style="7" customWidth="1"/>
    <col min="12820" max="13056" width="9.140625" style="7"/>
    <col min="13057" max="13057" width="5.85546875" style="7" customWidth="1"/>
    <col min="13058" max="13058" width="17.42578125" style="7" customWidth="1"/>
    <col min="13059" max="13059" width="78.85546875" style="7" customWidth="1"/>
    <col min="13060" max="13060" width="4.7109375" style="7" customWidth="1"/>
    <col min="13061" max="13061" width="12.42578125" style="7" customWidth="1"/>
    <col min="13062" max="13064" width="14.28515625" style="7" customWidth="1"/>
    <col min="13065" max="13065" width="15.140625" style="7" bestFit="1" customWidth="1"/>
    <col min="13066" max="13066" width="13.85546875" style="7" bestFit="1" customWidth="1"/>
    <col min="13067" max="13067" width="31.85546875" style="7" customWidth="1"/>
    <col min="13068" max="13068" width="10.28515625" style="7" bestFit="1" customWidth="1"/>
    <col min="13069" max="13069" width="13.28515625" style="7" customWidth="1"/>
    <col min="13070" max="13070" width="16.140625" style="7" customWidth="1"/>
    <col min="13071" max="13071" width="58.5703125" style="7" customWidth="1"/>
    <col min="13072" max="13072" width="9.140625" style="7"/>
    <col min="13073" max="13073" width="11.7109375" style="7" bestFit="1" customWidth="1"/>
    <col min="13074" max="13074" width="10.28515625" style="7" bestFit="1" customWidth="1"/>
    <col min="13075" max="13075" width="12.7109375" style="7" customWidth="1"/>
    <col min="13076" max="13312" width="9.140625" style="7"/>
    <col min="13313" max="13313" width="5.85546875" style="7" customWidth="1"/>
    <col min="13314" max="13314" width="17.42578125" style="7" customWidth="1"/>
    <col min="13315" max="13315" width="78.85546875" style="7" customWidth="1"/>
    <col min="13316" max="13316" width="4.7109375" style="7" customWidth="1"/>
    <col min="13317" max="13317" width="12.42578125" style="7" customWidth="1"/>
    <col min="13318" max="13320" width="14.28515625" style="7" customWidth="1"/>
    <col min="13321" max="13321" width="15.140625" style="7" bestFit="1" customWidth="1"/>
    <col min="13322" max="13322" width="13.85546875" style="7" bestFit="1" customWidth="1"/>
    <col min="13323" max="13323" width="31.85546875" style="7" customWidth="1"/>
    <col min="13324" max="13324" width="10.28515625" style="7" bestFit="1" customWidth="1"/>
    <col min="13325" max="13325" width="13.28515625" style="7" customWidth="1"/>
    <col min="13326" max="13326" width="16.140625" style="7" customWidth="1"/>
    <col min="13327" max="13327" width="58.5703125" style="7" customWidth="1"/>
    <col min="13328" max="13328" width="9.140625" style="7"/>
    <col min="13329" max="13329" width="11.7109375" style="7" bestFit="1" customWidth="1"/>
    <col min="13330" max="13330" width="10.28515625" style="7" bestFit="1" customWidth="1"/>
    <col min="13331" max="13331" width="12.7109375" style="7" customWidth="1"/>
    <col min="13332" max="13568" width="9.140625" style="7"/>
    <col min="13569" max="13569" width="5.85546875" style="7" customWidth="1"/>
    <col min="13570" max="13570" width="17.42578125" style="7" customWidth="1"/>
    <col min="13571" max="13571" width="78.85546875" style="7" customWidth="1"/>
    <col min="13572" max="13572" width="4.7109375" style="7" customWidth="1"/>
    <col min="13573" max="13573" width="12.42578125" style="7" customWidth="1"/>
    <col min="13574" max="13576" width="14.28515625" style="7" customWidth="1"/>
    <col min="13577" max="13577" width="15.140625" style="7" bestFit="1" customWidth="1"/>
    <col min="13578" max="13578" width="13.85546875" style="7" bestFit="1" customWidth="1"/>
    <col min="13579" max="13579" width="31.85546875" style="7" customWidth="1"/>
    <col min="13580" max="13580" width="10.28515625" style="7" bestFit="1" customWidth="1"/>
    <col min="13581" max="13581" width="13.28515625" style="7" customWidth="1"/>
    <col min="13582" max="13582" width="16.140625" style="7" customWidth="1"/>
    <col min="13583" max="13583" width="58.5703125" style="7" customWidth="1"/>
    <col min="13584" max="13584" width="9.140625" style="7"/>
    <col min="13585" max="13585" width="11.7109375" style="7" bestFit="1" customWidth="1"/>
    <col min="13586" max="13586" width="10.28515625" style="7" bestFit="1" customWidth="1"/>
    <col min="13587" max="13587" width="12.7109375" style="7" customWidth="1"/>
    <col min="13588" max="13824" width="9.140625" style="7"/>
    <col min="13825" max="13825" width="5.85546875" style="7" customWidth="1"/>
    <col min="13826" max="13826" width="17.42578125" style="7" customWidth="1"/>
    <col min="13827" max="13827" width="78.85546875" style="7" customWidth="1"/>
    <col min="13828" max="13828" width="4.7109375" style="7" customWidth="1"/>
    <col min="13829" max="13829" width="12.42578125" style="7" customWidth="1"/>
    <col min="13830" max="13832" width="14.28515625" style="7" customWidth="1"/>
    <col min="13833" max="13833" width="15.140625" style="7" bestFit="1" customWidth="1"/>
    <col min="13834" max="13834" width="13.85546875" style="7" bestFit="1" customWidth="1"/>
    <col min="13835" max="13835" width="31.85546875" style="7" customWidth="1"/>
    <col min="13836" max="13836" width="10.28515625" style="7" bestFit="1" customWidth="1"/>
    <col min="13837" max="13837" width="13.28515625" style="7" customWidth="1"/>
    <col min="13838" max="13838" width="16.140625" style="7" customWidth="1"/>
    <col min="13839" max="13839" width="58.5703125" style="7" customWidth="1"/>
    <col min="13840" max="13840" width="9.140625" style="7"/>
    <col min="13841" max="13841" width="11.7109375" style="7" bestFit="1" customWidth="1"/>
    <col min="13842" max="13842" width="10.28515625" style="7" bestFit="1" customWidth="1"/>
    <col min="13843" max="13843" width="12.7109375" style="7" customWidth="1"/>
    <col min="13844" max="14080" width="9.140625" style="7"/>
    <col min="14081" max="14081" width="5.85546875" style="7" customWidth="1"/>
    <col min="14082" max="14082" width="17.42578125" style="7" customWidth="1"/>
    <col min="14083" max="14083" width="78.85546875" style="7" customWidth="1"/>
    <col min="14084" max="14084" width="4.7109375" style="7" customWidth="1"/>
    <col min="14085" max="14085" width="12.42578125" style="7" customWidth="1"/>
    <col min="14086" max="14088" width="14.28515625" style="7" customWidth="1"/>
    <col min="14089" max="14089" width="15.140625" style="7" bestFit="1" customWidth="1"/>
    <col min="14090" max="14090" width="13.85546875" style="7" bestFit="1" customWidth="1"/>
    <col min="14091" max="14091" width="31.85546875" style="7" customWidth="1"/>
    <col min="14092" max="14092" width="10.28515625" style="7" bestFit="1" customWidth="1"/>
    <col min="14093" max="14093" width="13.28515625" style="7" customWidth="1"/>
    <col min="14094" max="14094" width="16.140625" style="7" customWidth="1"/>
    <col min="14095" max="14095" width="58.5703125" style="7" customWidth="1"/>
    <col min="14096" max="14096" width="9.140625" style="7"/>
    <col min="14097" max="14097" width="11.7109375" style="7" bestFit="1" customWidth="1"/>
    <col min="14098" max="14098" width="10.28515625" style="7" bestFit="1" customWidth="1"/>
    <col min="14099" max="14099" width="12.7109375" style="7" customWidth="1"/>
    <col min="14100" max="14336" width="9.140625" style="7"/>
    <col min="14337" max="14337" width="5.85546875" style="7" customWidth="1"/>
    <col min="14338" max="14338" width="17.42578125" style="7" customWidth="1"/>
    <col min="14339" max="14339" width="78.85546875" style="7" customWidth="1"/>
    <col min="14340" max="14340" width="4.7109375" style="7" customWidth="1"/>
    <col min="14341" max="14341" width="12.42578125" style="7" customWidth="1"/>
    <col min="14342" max="14344" width="14.28515625" style="7" customWidth="1"/>
    <col min="14345" max="14345" width="15.140625" style="7" bestFit="1" customWidth="1"/>
    <col min="14346" max="14346" width="13.85546875" style="7" bestFit="1" customWidth="1"/>
    <col min="14347" max="14347" width="31.85546875" style="7" customWidth="1"/>
    <col min="14348" max="14348" width="10.28515625" style="7" bestFit="1" customWidth="1"/>
    <col min="14349" max="14349" width="13.28515625" style="7" customWidth="1"/>
    <col min="14350" max="14350" width="16.140625" style="7" customWidth="1"/>
    <col min="14351" max="14351" width="58.5703125" style="7" customWidth="1"/>
    <col min="14352" max="14352" width="9.140625" style="7"/>
    <col min="14353" max="14353" width="11.7109375" style="7" bestFit="1" customWidth="1"/>
    <col min="14354" max="14354" width="10.28515625" style="7" bestFit="1" customWidth="1"/>
    <col min="14355" max="14355" width="12.7109375" style="7" customWidth="1"/>
    <col min="14356" max="14592" width="9.140625" style="7"/>
    <col min="14593" max="14593" width="5.85546875" style="7" customWidth="1"/>
    <col min="14594" max="14594" width="17.42578125" style="7" customWidth="1"/>
    <col min="14595" max="14595" width="78.85546875" style="7" customWidth="1"/>
    <col min="14596" max="14596" width="4.7109375" style="7" customWidth="1"/>
    <col min="14597" max="14597" width="12.42578125" style="7" customWidth="1"/>
    <col min="14598" max="14600" width="14.28515625" style="7" customWidth="1"/>
    <col min="14601" max="14601" width="15.140625" style="7" bestFit="1" customWidth="1"/>
    <col min="14602" max="14602" width="13.85546875" style="7" bestFit="1" customWidth="1"/>
    <col min="14603" max="14603" width="31.85546875" style="7" customWidth="1"/>
    <col min="14604" max="14604" width="10.28515625" style="7" bestFit="1" customWidth="1"/>
    <col min="14605" max="14605" width="13.28515625" style="7" customWidth="1"/>
    <col min="14606" max="14606" width="16.140625" style="7" customWidth="1"/>
    <col min="14607" max="14607" width="58.5703125" style="7" customWidth="1"/>
    <col min="14608" max="14608" width="9.140625" style="7"/>
    <col min="14609" max="14609" width="11.7109375" style="7" bestFit="1" customWidth="1"/>
    <col min="14610" max="14610" width="10.28515625" style="7" bestFit="1" customWidth="1"/>
    <col min="14611" max="14611" width="12.7109375" style="7" customWidth="1"/>
    <col min="14612" max="14848" width="9.140625" style="7"/>
    <col min="14849" max="14849" width="5.85546875" style="7" customWidth="1"/>
    <col min="14850" max="14850" width="17.42578125" style="7" customWidth="1"/>
    <col min="14851" max="14851" width="78.85546875" style="7" customWidth="1"/>
    <col min="14852" max="14852" width="4.7109375" style="7" customWidth="1"/>
    <col min="14853" max="14853" width="12.42578125" style="7" customWidth="1"/>
    <col min="14854" max="14856" width="14.28515625" style="7" customWidth="1"/>
    <col min="14857" max="14857" width="15.140625" style="7" bestFit="1" customWidth="1"/>
    <col min="14858" max="14858" width="13.85546875" style="7" bestFit="1" customWidth="1"/>
    <col min="14859" max="14859" width="31.85546875" style="7" customWidth="1"/>
    <col min="14860" max="14860" width="10.28515625" style="7" bestFit="1" customWidth="1"/>
    <col min="14861" max="14861" width="13.28515625" style="7" customWidth="1"/>
    <col min="14862" max="14862" width="16.140625" style="7" customWidth="1"/>
    <col min="14863" max="14863" width="58.5703125" style="7" customWidth="1"/>
    <col min="14864" max="14864" width="9.140625" style="7"/>
    <col min="14865" max="14865" width="11.7109375" style="7" bestFit="1" customWidth="1"/>
    <col min="14866" max="14866" width="10.28515625" style="7" bestFit="1" customWidth="1"/>
    <col min="14867" max="14867" width="12.7109375" style="7" customWidth="1"/>
    <col min="14868" max="15104" width="9.140625" style="7"/>
    <col min="15105" max="15105" width="5.85546875" style="7" customWidth="1"/>
    <col min="15106" max="15106" width="17.42578125" style="7" customWidth="1"/>
    <col min="15107" max="15107" width="78.85546875" style="7" customWidth="1"/>
    <col min="15108" max="15108" width="4.7109375" style="7" customWidth="1"/>
    <col min="15109" max="15109" width="12.42578125" style="7" customWidth="1"/>
    <col min="15110" max="15112" width="14.28515625" style="7" customWidth="1"/>
    <col min="15113" max="15113" width="15.140625" style="7" bestFit="1" customWidth="1"/>
    <col min="15114" max="15114" width="13.85546875" style="7" bestFit="1" customWidth="1"/>
    <col min="15115" max="15115" width="31.85546875" style="7" customWidth="1"/>
    <col min="15116" max="15116" width="10.28515625" style="7" bestFit="1" customWidth="1"/>
    <col min="15117" max="15117" width="13.28515625" style="7" customWidth="1"/>
    <col min="15118" max="15118" width="16.140625" style="7" customWidth="1"/>
    <col min="15119" max="15119" width="58.5703125" style="7" customWidth="1"/>
    <col min="15120" max="15120" width="9.140625" style="7"/>
    <col min="15121" max="15121" width="11.7109375" style="7" bestFit="1" customWidth="1"/>
    <col min="15122" max="15122" width="10.28515625" style="7" bestFit="1" customWidth="1"/>
    <col min="15123" max="15123" width="12.7109375" style="7" customWidth="1"/>
    <col min="15124" max="15360" width="9.140625" style="7"/>
    <col min="15361" max="15361" width="5.85546875" style="7" customWidth="1"/>
    <col min="15362" max="15362" width="17.42578125" style="7" customWidth="1"/>
    <col min="15363" max="15363" width="78.85546875" style="7" customWidth="1"/>
    <col min="15364" max="15364" width="4.7109375" style="7" customWidth="1"/>
    <col min="15365" max="15365" width="12.42578125" style="7" customWidth="1"/>
    <col min="15366" max="15368" width="14.28515625" style="7" customWidth="1"/>
    <col min="15369" max="15369" width="15.140625" style="7" bestFit="1" customWidth="1"/>
    <col min="15370" max="15370" width="13.85546875" style="7" bestFit="1" customWidth="1"/>
    <col min="15371" max="15371" width="31.85546875" style="7" customWidth="1"/>
    <col min="15372" max="15372" width="10.28515625" style="7" bestFit="1" customWidth="1"/>
    <col min="15373" max="15373" width="13.28515625" style="7" customWidth="1"/>
    <col min="15374" max="15374" width="16.140625" style="7" customWidth="1"/>
    <col min="15375" max="15375" width="58.5703125" style="7" customWidth="1"/>
    <col min="15376" max="15376" width="9.140625" style="7"/>
    <col min="15377" max="15377" width="11.7109375" style="7" bestFit="1" customWidth="1"/>
    <col min="15378" max="15378" width="10.28515625" style="7" bestFit="1" customWidth="1"/>
    <col min="15379" max="15379" width="12.7109375" style="7" customWidth="1"/>
    <col min="15380" max="15616" width="9.140625" style="7"/>
    <col min="15617" max="15617" width="5.85546875" style="7" customWidth="1"/>
    <col min="15618" max="15618" width="17.42578125" style="7" customWidth="1"/>
    <col min="15619" max="15619" width="78.85546875" style="7" customWidth="1"/>
    <col min="15620" max="15620" width="4.7109375" style="7" customWidth="1"/>
    <col min="15621" max="15621" width="12.42578125" style="7" customWidth="1"/>
    <col min="15622" max="15624" width="14.28515625" style="7" customWidth="1"/>
    <col min="15625" max="15625" width="15.140625" style="7" bestFit="1" customWidth="1"/>
    <col min="15626" max="15626" width="13.85546875" style="7" bestFit="1" customWidth="1"/>
    <col min="15627" max="15627" width="31.85546875" style="7" customWidth="1"/>
    <col min="15628" max="15628" width="10.28515625" style="7" bestFit="1" customWidth="1"/>
    <col min="15629" max="15629" width="13.28515625" style="7" customWidth="1"/>
    <col min="15630" max="15630" width="16.140625" style="7" customWidth="1"/>
    <col min="15631" max="15631" width="58.5703125" style="7" customWidth="1"/>
    <col min="15632" max="15632" width="9.140625" style="7"/>
    <col min="15633" max="15633" width="11.7109375" style="7" bestFit="1" customWidth="1"/>
    <col min="15634" max="15634" width="10.28515625" style="7" bestFit="1" customWidth="1"/>
    <col min="15635" max="15635" width="12.7109375" style="7" customWidth="1"/>
    <col min="15636" max="15872" width="9.140625" style="7"/>
    <col min="15873" max="15873" width="5.85546875" style="7" customWidth="1"/>
    <col min="15874" max="15874" width="17.42578125" style="7" customWidth="1"/>
    <col min="15875" max="15875" width="78.85546875" style="7" customWidth="1"/>
    <col min="15876" max="15876" width="4.7109375" style="7" customWidth="1"/>
    <col min="15877" max="15877" width="12.42578125" style="7" customWidth="1"/>
    <col min="15878" max="15880" width="14.28515625" style="7" customWidth="1"/>
    <col min="15881" max="15881" width="15.140625" style="7" bestFit="1" customWidth="1"/>
    <col min="15882" max="15882" width="13.85546875" style="7" bestFit="1" customWidth="1"/>
    <col min="15883" max="15883" width="31.85546875" style="7" customWidth="1"/>
    <col min="15884" max="15884" width="10.28515625" style="7" bestFit="1" customWidth="1"/>
    <col min="15885" max="15885" width="13.28515625" style="7" customWidth="1"/>
    <col min="15886" max="15886" width="16.140625" style="7" customWidth="1"/>
    <col min="15887" max="15887" width="58.5703125" style="7" customWidth="1"/>
    <col min="15888" max="15888" width="9.140625" style="7"/>
    <col min="15889" max="15889" width="11.7109375" style="7" bestFit="1" customWidth="1"/>
    <col min="15890" max="15890" width="10.28515625" style="7" bestFit="1" customWidth="1"/>
    <col min="15891" max="15891" width="12.7109375" style="7" customWidth="1"/>
    <col min="15892" max="16128" width="9.140625" style="7"/>
    <col min="16129" max="16129" width="5.85546875" style="7" customWidth="1"/>
    <col min="16130" max="16130" width="17.42578125" style="7" customWidth="1"/>
    <col min="16131" max="16131" width="78.85546875" style="7" customWidth="1"/>
    <col min="16132" max="16132" width="4.7109375" style="7" customWidth="1"/>
    <col min="16133" max="16133" width="12.42578125" style="7" customWidth="1"/>
    <col min="16134" max="16136" width="14.28515625" style="7" customWidth="1"/>
    <col min="16137" max="16137" width="15.140625" style="7" bestFit="1" customWidth="1"/>
    <col min="16138" max="16138" width="13.85546875" style="7" bestFit="1" customWidth="1"/>
    <col min="16139" max="16139" width="31.85546875" style="7" customWidth="1"/>
    <col min="16140" max="16140" width="10.28515625" style="7" bestFit="1" customWidth="1"/>
    <col min="16141" max="16141" width="13.28515625" style="7" customWidth="1"/>
    <col min="16142" max="16142" width="16.140625" style="7" customWidth="1"/>
    <col min="16143" max="16143" width="58.5703125" style="7" customWidth="1"/>
    <col min="16144" max="16144" width="9.140625" style="7"/>
    <col min="16145" max="16145" width="11.7109375" style="7" bestFit="1" customWidth="1"/>
    <col min="16146" max="16146" width="10.28515625" style="7" bestFit="1" customWidth="1"/>
    <col min="16147" max="16147" width="12.7109375" style="7" customWidth="1"/>
    <col min="16148" max="16384" width="9.140625" style="7"/>
  </cols>
  <sheetData>
    <row r="1" spans="1:15" x14ac:dyDescent="0.2">
      <c r="A1" s="1"/>
      <c r="B1" s="2"/>
      <c r="C1" s="3"/>
      <c r="D1" s="4"/>
      <c r="E1" s="5"/>
      <c r="F1" s="5"/>
      <c r="G1" s="5"/>
      <c r="H1" s="5"/>
      <c r="I1" s="5"/>
      <c r="J1" s="6"/>
    </row>
    <row r="2" spans="1:15" ht="15" customHeight="1" x14ac:dyDescent="0.2">
      <c r="A2" s="9"/>
      <c r="B2" s="10"/>
      <c r="C2" s="142" t="s">
        <v>0</v>
      </c>
      <c r="D2" s="11"/>
      <c r="E2" s="144" t="s">
        <v>616</v>
      </c>
      <c r="F2" s="144"/>
      <c r="G2" s="144"/>
      <c r="H2" s="144"/>
      <c r="I2" s="12" t="s">
        <v>612</v>
      </c>
      <c r="J2" s="13"/>
      <c r="O2" s="14"/>
    </row>
    <row r="3" spans="1:15" ht="12.75" customHeight="1" x14ac:dyDescent="0.2">
      <c r="A3" s="9"/>
      <c r="B3" s="10"/>
      <c r="C3" s="142"/>
      <c r="D3" s="11"/>
      <c r="E3" s="15" t="s">
        <v>1</v>
      </c>
      <c r="F3" s="145" t="s">
        <v>2</v>
      </c>
      <c r="G3" s="145"/>
      <c r="H3" s="145"/>
      <c r="I3" s="12" t="s">
        <v>613</v>
      </c>
      <c r="J3" s="16"/>
      <c r="O3" s="14"/>
    </row>
    <row r="4" spans="1:15" ht="15" customHeight="1" x14ac:dyDescent="0.2">
      <c r="A4" s="9"/>
      <c r="B4" s="10"/>
      <c r="C4" s="142"/>
      <c r="D4" s="11"/>
      <c r="E4" s="15" t="s">
        <v>3</v>
      </c>
      <c r="F4" s="146" t="s">
        <v>4</v>
      </c>
      <c r="G4" s="147"/>
      <c r="H4" s="147"/>
      <c r="I4" s="12" t="s">
        <v>614</v>
      </c>
      <c r="J4" s="17"/>
      <c r="O4" s="14"/>
    </row>
    <row r="5" spans="1:15" ht="14.25" customHeight="1" x14ac:dyDescent="0.2">
      <c r="A5" s="9"/>
      <c r="B5" s="18"/>
      <c r="C5" s="143"/>
      <c r="D5" s="19"/>
      <c r="E5" s="20" t="s">
        <v>5</v>
      </c>
      <c r="F5" s="148"/>
      <c r="G5" s="148"/>
      <c r="H5" s="148"/>
      <c r="I5" s="12" t="s">
        <v>615</v>
      </c>
      <c r="J5" s="17"/>
      <c r="O5" s="14"/>
    </row>
    <row r="6" spans="1:15" s="28" customFormat="1" x14ac:dyDescent="0.2">
      <c r="A6" s="21"/>
      <c r="B6" s="22" t="s">
        <v>6</v>
      </c>
      <c r="C6" s="23" t="s">
        <v>7</v>
      </c>
      <c r="D6" s="24" t="s">
        <v>8</v>
      </c>
      <c r="E6" s="25" t="s">
        <v>9</v>
      </c>
      <c r="F6" s="26" t="s">
        <v>10</v>
      </c>
      <c r="G6" s="25" t="s">
        <v>11</v>
      </c>
      <c r="H6" s="25" t="s">
        <v>10</v>
      </c>
      <c r="I6" s="25" t="s">
        <v>11</v>
      </c>
      <c r="J6" s="27" t="s">
        <v>12</v>
      </c>
      <c r="O6" s="29"/>
    </row>
    <row r="7" spans="1:15" s="28" customFormat="1" x14ac:dyDescent="0.2">
      <c r="A7" s="21"/>
      <c r="B7" s="30"/>
      <c r="C7" s="31"/>
      <c r="D7" s="32"/>
      <c r="E7" s="33" t="s">
        <v>13</v>
      </c>
      <c r="F7" s="34" t="s">
        <v>14</v>
      </c>
      <c r="G7" s="33" t="s">
        <v>14</v>
      </c>
      <c r="H7" s="33" t="s">
        <v>15</v>
      </c>
      <c r="I7" s="33" t="s">
        <v>15</v>
      </c>
      <c r="J7" s="35" t="s">
        <v>16</v>
      </c>
      <c r="O7" s="29"/>
    </row>
    <row r="8" spans="1:15" s="41" customFormat="1" x14ac:dyDescent="0.2">
      <c r="A8" s="9"/>
      <c r="B8" s="36"/>
      <c r="C8" s="37"/>
      <c r="D8" s="38"/>
      <c r="E8" s="39"/>
      <c r="F8" s="39"/>
      <c r="G8" s="39"/>
      <c r="H8" s="39"/>
      <c r="I8" s="39"/>
      <c r="J8" s="40"/>
      <c r="K8" s="28"/>
      <c r="O8" s="14"/>
    </row>
    <row r="9" spans="1:15" s="41" customFormat="1" x14ac:dyDescent="0.2">
      <c r="A9" s="9"/>
      <c r="B9" s="42"/>
      <c r="C9" s="43" t="s">
        <v>16</v>
      </c>
      <c r="D9" s="44"/>
      <c r="E9" s="45"/>
      <c r="F9" s="45"/>
      <c r="G9" s="46">
        <f>G11+G41+G377</f>
        <v>0</v>
      </c>
      <c r="H9" s="46"/>
      <c r="I9" s="46">
        <f>I11+I41+I377</f>
        <v>0</v>
      </c>
      <c r="J9" s="47">
        <f>J11+J41+J377</f>
        <v>0</v>
      </c>
      <c r="K9" s="28"/>
      <c r="O9" s="14"/>
    </row>
    <row r="10" spans="1:15" s="41" customFormat="1" x14ac:dyDescent="0.2">
      <c r="A10" s="9"/>
      <c r="B10" s="48"/>
      <c r="C10" s="49"/>
      <c r="D10" s="50"/>
      <c r="E10" s="51"/>
      <c r="F10" s="52"/>
      <c r="G10" s="52"/>
      <c r="H10" s="52"/>
      <c r="I10" s="52"/>
      <c r="J10" s="53"/>
      <c r="K10" s="28"/>
      <c r="O10" s="14"/>
    </row>
    <row r="11" spans="1:15" s="41" customFormat="1" x14ac:dyDescent="0.2">
      <c r="A11" s="9"/>
      <c r="B11" s="54" t="s">
        <v>17</v>
      </c>
      <c r="C11" s="55" t="s">
        <v>18</v>
      </c>
      <c r="D11" s="56"/>
      <c r="E11" s="57"/>
      <c r="F11" s="58"/>
      <c r="G11" s="58">
        <f>G13+G18+G22+G27+G30+G33+G38</f>
        <v>0</v>
      </c>
      <c r="H11" s="58"/>
      <c r="I11" s="58">
        <f>I13+I18+I22+I27+I30+I33+I38</f>
        <v>0</v>
      </c>
      <c r="J11" s="59">
        <f>J13+J18+J22+J27+J30+J33+J38</f>
        <v>0</v>
      </c>
      <c r="O11" s="14"/>
    </row>
    <row r="12" spans="1:15" s="41" customFormat="1" x14ac:dyDescent="0.2">
      <c r="A12" s="9"/>
      <c r="B12" s="60"/>
      <c r="C12" s="61"/>
      <c r="D12" s="62"/>
      <c r="E12" s="63"/>
      <c r="F12" s="64"/>
      <c r="G12" s="64"/>
      <c r="H12" s="64"/>
      <c r="I12" s="64"/>
      <c r="J12" s="65"/>
      <c r="O12" s="14"/>
    </row>
    <row r="13" spans="1:15" s="41" customFormat="1" ht="15.75" customHeight="1" x14ac:dyDescent="0.2">
      <c r="A13" s="9"/>
      <c r="B13" s="66" t="s">
        <v>19</v>
      </c>
      <c r="C13" s="67" t="s">
        <v>20</v>
      </c>
      <c r="D13" s="68" t="s">
        <v>21</v>
      </c>
      <c r="E13" s="69"/>
      <c r="F13" s="70"/>
      <c r="G13" s="70">
        <f>SUM(G14:G16)</f>
        <v>0</v>
      </c>
      <c r="H13" s="70"/>
      <c r="I13" s="70">
        <f>SUM(I14:I16)</f>
        <v>0</v>
      </c>
      <c r="J13" s="71">
        <f>SUM(J14:J16)</f>
        <v>0</v>
      </c>
      <c r="L13" s="72"/>
      <c r="M13" s="72"/>
      <c r="O13" s="14"/>
    </row>
    <row r="14" spans="1:15" s="41" customFormat="1" ht="18" customHeight="1" x14ac:dyDescent="0.2">
      <c r="A14" s="9"/>
      <c r="B14" s="73" t="s">
        <v>22</v>
      </c>
      <c r="C14" s="74" t="s">
        <v>23</v>
      </c>
      <c r="D14" s="75" t="s">
        <v>24</v>
      </c>
      <c r="E14" s="76">
        <v>4</v>
      </c>
      <c r="F14" s="77"/>
      <c r="G14" s="77">
        <f>ROUND(F14*E14,2)</f>
        <v>0</v>
      </c>
      <c r="H14" s="77"/>
      <c r="I14" s="77">
        <f>ROUND(H14*E14,2)</f>
        <v>0</v>
      </c>
      <c r="J14" s="78">
        <f>I14+G14</f>
        <v>0</v>
      </c>
      <c r="L14" s="72"/>
      <c r="M14" s="72"/>
      <c r="O14" s="14"/>
    </row>
    <row r="15" spans="1:15" s="41" customFormat="1" ht="16.5" customHeight="1" x14ac:dyDescent="0.2">
      <c r="A15" s="9"/>
      <c r="B15" s="73" t="s">
        <v>25</v>
      </c>
      <c r="C15" s="74" t="s">
        <v>26</v>
      </c>
      <c r="D15" s="75" t="s">
        <v>27</v>
      </c>
      <c r="E15" s="76">
        <v>8</v>
      </c>
      <c r="F15" s="77"/>
      <c r="G15" s="77">
        <f>ROUND(F15*E15,2)</f>
        <v>0</v>
      </c>
      <c r="H15" s="77"/>
      <c r="I15" s="77">
        <f>ROUND(H15*E15,2)</f>
        <v>0</v>
      </c>
      <c r="J15" s="78">
        <f>I15+G15</f>
        <v>0</v>
      </c>
      <c r="L15" s="72"/>
      <c r="M15" s="72"/>
      <c r="O15" s="14"/>
    </row>
    <row r="16" spans="1:15" s="41" customFormat="1" ht="79.5" customHeight="1" x14ac:dyDescent="0.2">
      <c r="A16" s="9"/>
      <c r="B16" s="73" t="s">
        <v>28</v>
      </c>
      <c r="C16" s="74" t="s">
        <v>29</v>
      </c>
      <c r="D16" s="75" t="s">
        <v>27</v>
      </c>
      <c r="E16" s="76">
        <v>8</v>
      </c>
      <c r="F16" s="77"/>
      <c r="G16" s="77">
        <f>ROUND(F16*E16,2)</f>
        <v>0</v>
      </c>
      <c r="H16" s="77"/>
      <c r="I16" s="77">
        <f>ROUND(H16*E16,2)</f>
        <v>0</v>
      </c>
      <c r="J16" s="78">
        <f>I16+G16</f>
        <v>0</v>
      </c>
      <c r="L16" s="72"/>
      <c r="M16" s="72"/>
      <c r="O16" s="14"/>
    </row>
    <row r="17" spans="1:15" s="41" customFormat="1" x14ac:dyDescent="0.2">
      <c r="A17" s="9"/>
      <c r="B17" s="73"/>
      <c r="C17" s="74"/>
      <c r="D17" s="75"/>
      <c r="E17" s="76"/>
      <c r="F17" s="77"/>
      <c r="G17" s="77"/>
      <c r="H17" s="77"/>
      <c r="I17" s="77"/>
      <c r="J17" s="78"/>
      <c r="L17" s="72"/>
      <c r="M17" s="72"/>
      <c r="O17" s="14"/>
    </row>
    <row r="18" spans="1:15" s="41" customFormat="1" x14ac:dyDescent="0.2">
      <c r="A18" s="9"/>
      <c r="B18" s="66" t="s">
        <v>30</v>
      </c>
      <c r="C18" s="67" t="s">
        <v>31</v>
      </c>
      <c r="D18" s="79" t="s">
        <v>21</v>
      </c>
      <c r="E18" s="80"/>
      <c r="F18" s="81"/>
      <c r="G18" s="81">
        <f>SUM(G19:G20)</f>
        <v>0</v>
      </c>
      <c r="H18" s="81"/>
      <c r="I18" s="70">
        <f>SUM(I19:I20)</f>
        <v>0</v>
      </c>
      <c r="J18" s="71">
        <f>SUM(J19:J20)</f>
        <v>0</v>
      </c>
      <c r="L18" s="72"/>
      <c r="M18" s="72"/>
      <c r="O18" s="14"/>
    </row>
    <row r="19" spans="1:15" s="41" customFormat="1" x14ac:dyDescent="0.2">
      <c r="A19" s="9"/>
      <c r="B19" s="73" t="s">
        <v>32</v>
      </c>
      <c r="C19" s="74" t="s">
        <v>33</v>
      </c>
      <c r="D19" s="75" t="s">
        <v>27</v>
      </c>
      <c r="E19" s="76">
        <v>8</v>
      </c>
      <c r="F19" s="77"/>
      <c r="G19" s="77">
        <f>ROUND(F19*E19,2)</f>
        <v>0</v>
      </c>
      <c r="H19" s="77"/>
      <c r="I19" s="77">
        <f>ROUND(H19*E19,2)</f>
        <v>0</v>
      </c>
      <c r="J19" s="78">
        <f>I19+G19</f>
        <v>0</v>
      </c>
      <c r="L19" s="72"/>
      <c r="M19" s="72"/>
      <c r="O19" s="14"/>
    </row>
    <row r="20" spans="1:15" s="41" customFormat="1" x14ac:dyDescent="0.2">
      <c r="A20" s="9"/>
      <c r="B20" s="73" t="s">
        <v>34</v>
      </c>
      <c r="C20" s="74" t="s">
        <v>35</v>
      </c>
      <c r="D20" s="75" t="s">
        <v>27</v>
      </c>
      <c r="E20" s="76">
        <v>8</v>
      </c>
      <c r="F20" s="77"/>
      <c r="G20" s="77">
        <f>ROUND(F20*E20,2)</f>
        <v>0</v>
      </c>
      <c r="H20" s="77"/>
      <c r="I20" s="77">
        <f>ROUND(H20*E20,2)</f>
        <v>0</v>
      </c>
      <c r="J20" s="78">
        <f>I20+G20</f>
        <v>0</v>
      </c>
      <c r="L20" s="72"/>
      <c r="M20" s="72"/>
      <c r="O20" s="14"/>
    </row>
    <row r="21" spans="1:15" s="41" customFormat="1" x14ac:dyDescent="0.2">
      <c r="A21" s="9"/>
      <c r="B21" s="73"/>
      <c r="C21" s="74"/>
      <c r="D21" s="75"/>
      <c r="E21" s="76"/>
      <c r="F21" s="77"/>
      <c r="G21" s="77"/>
      <c r="H21" s="77"/>
      <c r="I21" s="77"/>
      <c r="J21" s="78"/>
      <c r="L21" s="72"/>
      <c r="M21" s="72"/>
      <c r="O21" s="14"/>
    </row>
    <row r="22" spans="1:15" s="41" customFormat="1" x14ac:dyDescent="0.2">
      <c r="A22" s="9"/>
      <c r="B22" s="66" t="s">
        <v>36</v>
      </c>
      <c r="C22" s="67" t="s">
        <v>37</v>
      </c>
      <c r="D22" s="79" t="s">
        <v>21</v>
      </c>
      <c r="E22" s="80"/>
      <c r="F22" s="81"/>
      <c r="G22" s="70">
        <f>SUM(G23:G25)</f>
        <v>0</v>
      </c>
      <c r="H22" s="70"/>
      <c r="I22" s="70">
        <f>SUM(I23:I25)</f>
        <v>0</v>
      </c>
      <c r="J22" s="71">
        <f>SUM(J23:J25)</f>
        <v>0</v>
      </c>
      <c r="L22" s="72"/>
      <c r="M22" s="72"/>
      <c r="O22" s="14"/>
    </row>
    <row r="23" spans="1:15" s="41" customFormat="1" ht="17.25" customHeight="1" x14ac:dyDescent="0.2">
      <c r="A23" s="9"/>
      <c r="B23" s="73" t="s">
        <v>38</v>
      </c>
      <c r="C23" s="82" t="s">
        <v>39</v>
      </c>
      <c r="D23" s="75" t="s">
        <v>27</v>
      </c>
      <c r="E23" s="76">
        <v>8</v>
      </c>
      <c r="F23" s="77"/>
      <c r="G23" s="77">
        <f>ROUND(F23*E23,2)</f>
        <v>0</v>
      </c>
      <c r="H23" s="77"/>
      <c r="I23" s="77">
        <f>ROUND(H23*E23,2)</f>
        <v>0</v>
      </c>
      <c r="J23" s="78">
        <f>I23+G23</f>
        <v>0</v>
      </c>
      <c r="L23" s="72"/>
      <c r="M23" s="72"/>
      <c r="O23" s="14"/>
    </row>
    <row r="24" spans="1:15" s="41" customFormat="1" ht="26.25" customHeight="1" x14ac:dyDescent="0.2">
      <c r="A24" s="9"/>
      <c r="B24" s="73" t="s">
        <v>40</v>
      </c>
      <c r="C24" s="74" t="s">
        <v>41</v>
      </c>
      <c r="D24" s="75" t="s">
        <v>24</v>
      </c>
      <c r="E24" s="76">
        <v>50</v>
      </c>
      <c r="F24" s="77"/>
      <c r="G24" s="77">
        <f>ROUND(F24*E24,2)</f>
        <v>0</v>
      </c>
      <c r="H24" s="77"/>
      <c r="I24" s="77">
        <f>ROUND(H24*E24,2)</f>
        <v>0</v>
      </c>
      <c r="J24" s="78">
        <f>I24+G24</f>
        <v>0</v>
      </c>
      <c r="L24" s="72"/>
      <c r="M24" s="72"/>
      <c r="O24" s="14"/>
    </row>
    <row r="25" spans="1:15" s="41" customFormat="1" ht="26.25" customHeight="1" x14ac:dyDescent="0.2">
      <c r="A25" s="9"/>
      <c r="B25" s="73" t="s">
        <v>42</v>
      </c>
      <c r="C25" s="74" t="s">
        <v>43</v>
      </c>
      <c r="D25" s="75" t="s">
        <v>44</v>
      </c>
      <c r="E25" s="76">
        <v>1</v>
      </c>
      <c r="F25" s="77"/>
      <c r="G25" s="77">
        <f>ROUND(F25*E25,2)</f>
        <v>0</v>
      </c>
      <c r="H25" s="77"/>
      <c r="I25" s="77">
        <f>ROUND(H25*E25,2)</f>
        <v>0</v>
      </c>
      <c r="J25" s="78">
        <f>I25+G25</f>
        <v>0</v>
      </c>
      <c r="L25" s="72"/>
      <c r="M25" s="72"/>
      <c r="O25" s="14"/>
    </row>
    <row r="26" spans="1:15" s="41" customFormat="1" x14ac:dyDescent="0.2">
      <c r="A26" s="9"/>
      <c r="B26" s="73"/>
      <c r="C26" s="74"/>
      <c r="D26" s="75"/>
      <c r="E26" s="76"/>
      <c r="F26" s="77"/>
      <c r="G26" s="77"/>
      <c r="H26" s="77"/>
      <c r="I26" s="77"/>
      <c r="J26" s="78"/>
      <c r="L26" s="72"/>
      <c r="M26" s="72"/>
      <c r="O26" s="14"/>
    </row>
    <row r="27" spans="1:15" s="41" customFormat="1" x14ac:dyDescent="0.2">
      <c r="A27" s="9"/>
      <c r="B27" s="66" t="s">
        <v>45</v>
      </c>
      <c r="C27" s="67" t="s">
        <v>46</v>
      </c>
      <c r="D27" s="79"/>
      <c r="E27" s="80"/>
      <c r="F27" s="81"/>
      <c r="G27" s="70">
        <f>SUM(G28)</f>
        <v>0</v>
      </c>
      <c r="H27" s="70"/>
      <c r="I27" s="70">
        <f>SUM(I28)</f>
        <v>0</v>
      </c>
      <c r="J27" s="71">
        <f>SUM(J28)</f>
        <v>0</v>
      </c>
      <c r="L27" s="72"/>
      <c r="M27" s="72"/>
      <c r="O27" s="14"/>
    </row>
    <row r="28" spans="1:15" s="41" customFormat="1" ht="30" customHeight="1" x14ac:dyDescent="0.2">
      <c r="A28" s="9"/>
      <c r="B28" s="73" t="s">
        <v>47</v>
      </c>
      <c r="C28" s="74" t="s">
        <v>48</v>
      </c>
      <c r="D28" s="75" t="s">
        <v>27</v>
      </c>
      <c r="E28" s="76">
        <v>8</v>
      </c>
      <c r="F28" s="77"/>
      <c r="G28" s="77">
        <f>ROUND(F28*E28,2)</f>
        <v>0</v>
      </c>
      <c r="H28" s="77"/>
      <c r="I28" s="77">
        <f>ROUND(H28*E28,2)</f>
        <v>0</v>
      </c>
      <c r="J28" s="78">
        <f>I28+G28</f>
        <v>0</v>
      </c>
      <c r="L28" s="72"/>
      <c r="M28" s="72"/>
      <c r="O28" s="14"/>
    </row>
    <row r="29" spans="1:15" s="41" customFormat="1" x14ac:dyDescent="0.2">
      <c r="A29" s="9"/>
      <c r="B29" s="73"/>
      <c r="C29" s="74"/>
      <c r="D29" s="75"/>
      <c r="E29" s="76"/>
      <c r="F29" s="77"/>
      <c r="G29" s="77"/>
      <c r="H29" s="77"/>
      <c r="I29" s="77"/>
      <c r="J29" s="78"/>
      <c r="L29" s="72"/>
      <c r="M29" s="72"/>
      <c r="O29" s="14"/>
    </row>
    <row r="30" spans="1:15" s="41" customFormat="1" x14ac:dyDescent="0.2">
      <c r="A30" s="9"/>
      <c r="B30" s="66" t="s">
        <v>49</v>
      </c>
      <c r="C30" s="67" t="s">
        <v>50</v>
      </c>
      <c r="D30" s="79"/>
      <c r="E30" s="80"/>
      <c r="F30" s="81"/>
      <c r="G30" s="70">
        <f>SUM(G31)</f>
        <v>0</v>
      </c>
      <c r="H30" s="70"/>
      <c r="I30" s="70">
        <f>SUM(I31)</f>
        <v>0</v>
      </c>
      <c r="J30" s="71">
        <f>SUM(J31)</f>
        <v>0</v>
      </c>
      <c r="L30" s="72"/>
      <c r="M30" s="72"/>
      <c r="O30" s="14"/>
    </row>
    <row r="31" spans="1:15" s="41" customFormat="1" ht="36" customHeight="1" x14ac:dyDescent="0.2">
      <c r="A31" s="9"/>
      <c r="B31" s="73" t="s">
        <v>51</v>
      </c>
      <c r="C31" s="74" t="s">
        <v>52</v>
      </c>
      <c r="D31" s="75" t="s">
        <v>27</v>
      </c>
      <c r="E31" s="76">
        <v>8</v>
      </c>
      <c r="F31" s="77"/>
      <c r="G31" s="77">
        <f>ROUND(F31*E31,2)</f>
        <v>0</v>
      </c>
      <c r="H31" s="77"/>
      <c r="I31" s="77">
        <f>ROUND(H31*E31,2)</f>
        <v>0</v>
      </c>
      <c r="J31" s="78">
        <f>I31+G31</f>
        <v>0</v>
      </c>
      <c r="L31" s="72"/>
      <c r="M31" s="72"/>
      <c r="O31" s="14"/>
    </row>
    <row r="32" spans="1:15" s="41" customFormat="1" x14ac:dyDescent="0.2">
      <c r="A32" s="9"/>
      <c r="B32" s="73"/>
      <c r="C32" s="74"/>
      <c r="D32" s="75"/>
      <c r="E32" s="76"/>
      <c r="F32" s="77"/>
      <c r="G32" s="77"/>
      <c r="H32" s="77"/>
      <c r="I32" s="77"/>
      <c r="J32" s="78"/>
      <c r="L32" s="72"/>
      <c r="M32" s="72"/>
      <c r="O32" s="14"/>
    </row>
    <row r="33" spans="1:15" s="41" customFormat="1" x14ac:dyDescent="0.2">
      <c r="A33" s="9"/>
      <c r="B33" s="66" t="s">
        <v>53</v>
      </c>
      <c r="C33" s="67" t="s">
        <v>54</v>
      </c>
      <c r="D33" s="79"/>
      <c r="E33" s="80"/>
      <c r="F33" s="81"/>
      <c r="G33" s="70">
        <f>SUM(G34:G36)</f>
        <v>0</v>
      </c>
      <c r="H33" s="70"/>
      <c r="I33" s="70">
        <f>SUM(I34:I36)</f>
        <v>0</v>
      </c>
      <c r="J33" s="71">
        <f>SUM(J34:J36)</f>
        <v>0</v>
      </c>
      <c r="L33" s="72"/>
      <c r="M33" s="72"/>
      <c r="O33" s="14"/>
    </row>
    <row r="34" spans="1:15" s="41" customFormat="1" ht="18" customHeight="1" x14ac:dyDescent="0.2">
      <c r="A34" s="9"/>
      <c r="B34" s="73" t="s">
        <v>55</v>
      </c>
      <c r="C34" s="74" t="s">
        <v>56</v>
      </c>
      <c r="D34" s="75" t="s">
        <v>44</v>
      </c>
      <c r="E34" s="76">
        <v>1</v>
      </c>
      <c r="F34" s="77"/>
      <c r="G34" s="77">
        <f>ROUND(F34*E34,2)</f>
        <v>0</v>
      </c>
      <c r="H34" s="77"/>
      <c r="I34" s="77">
        <f>ROUND(H34*E34,2)</f>
        <v>0</v>
      </c>
      <c r="J34" s="78">
        <f>I34+G34</f>
        <v>0</v>
      </c>
      <c r="L34" s="72"/>
      <c r="M34" s="72"/>
      <c r="O34" s="14"/>
    </row>
    <row r="35" spans="1:15" s="41" customFormat="1" ht="24.75" customHeight="1" x14ac:dyDescent="0.2">
      <c r="A35" s="9"/>
      <c r="B35" s="73" t="s">
        <v>57</v>
      </c>
      <c r="C35" s="74" t="s">
        <v>58</v>
      </c>
      <c r="D35" s="75" t="s">
        <v>44</v>
      </c>
      <c r="E35" s="76">
        <v>1</v>
      </c>
      <c r="F35" s="77"/>
      <c r="G35" s="77">
        <f>ROUND(F35*E35,2)</f>
        <v>0</v>
      </c>
      <c r="H35" s="77"/>
      <c r="I35" s="77">
        <f>ROUND(H35*E35,2)</f>
        <v>0</v>
      </c>
      <c r="J35" s="78">
        <f>I35+G35</f>
        <v>0</v>
      </c>
      <c r="L35" s="72"/>
      <c r="M35" s="72"/>
      <c r="O35" s="14"/>
    </row>
    <row r="36" spans="1:15" s="41" customFormat="1" ht="33.75" x14ac:dyDescent="0.2">
      <c r="A36" s="9"/>
      <c r="B36" s="73" t="s">
        <v>59</v>
      </c>
      <c r="C36" s="74" t="s">
        <v>60</v>
      </c>
      <c r="D36" s="75" t="s">
        <v>27</v>
      </c>
      <c r="E36" s="76">
        <v>8</v>
      </c>
      <c r="F36" s="77"/>
      <c r="G36" s="77">
        <f>ROUND(F36*E36,2)</f>
        <v>0</v>
      </c>
      <c r="H36" s="77"/>
      <c r="I36" s="77">
        <f>ROUND(H36*E36,2)</f>
        <v>0</v>
      </c>
      <c r="J36" s="78">
        <f>I36+G36</f>
        <v>0</v>
      </c>
      <c r="L36" s="72"/>
      <c r="M36" s="72"/>
      <c r="O36" s="14"/>
    </row>
    <row r="37" spans="1:15" s="41" customFormat="1" x14ac:dyDescent="0.2">
      <c r="A37" s="9"/>
      <c r="B37" s="73"/>
      <c r="C37" s="74"/>
      <c r="D37" s="75"/>
      <c r="E37" s="76"/>
      <c r="F37" s="77"/>
      <c r="G37" s="77"/>
      <c r="H37" s="77"/>
      <c r="I37" s="77"/>
      <c r="J37" s="78"/>
      <c r="L37" s="72"/>
      <c r="M37" s="72"/>
      <c r="O37" s="14"/>
    </row>
    <row r="38" spans="1:15" s="41" customFormat="1" ht="13.5" customHeight="1" x14ac:dyDescent="0.2">
      <c r="A38" s="9"/>
      <c r="B38" s="66" t="s">
        <v>61</v>
      </c>
      <c r="C38" s="67" t="s">
        <v>62</v>
      </c>
      <c r="D38" s="79"/>
      <c r="E38" s="80"/>
      <c r="F38" s="81"/>
      <c r="G38" s="70">
        <f>SUM(G39)</f>
        <v>0</v>
      </c>
      <c r="H38" s="70"/>
      <c r="I38" s="70">
        <f>SUM(I39)</f>
        <v>0</v>
      </c>
      <c r="J38" s="71">
        <f>SUM(J39)</f>
        <v>0</v>
      </c>
      <c r="L38" s="72"/>
      <c r="M38" s="72"/>
      <c r="O38" s="14"/>
    </row>
    <row r="39" spans="1:15" s="41" customFormat="1" ht="56.25" customHeight="1" x14ac:dyDescent="0.2">
      <c r="A39" s="9"/>
      <c r="B39" s="73" t="s">
        <v>63</v>
      </c>
      <c r="C39" s="74" t="s">
        <v>64</v>
      </c>
      <c r="D39" s="75" t="s">
        <v>44</v>
      </c>
      <c r="E39" s="76">
        <v>1</v>
      </c>
      <c r="F39" s="77"/>
      <c r="G39" s="77">
        <f>ROUND(F39*E39,2)</f>
        <v>0</v>
      </c>
      <c r="H39" s="77"/>
      <c r="I39" s="77">
        <f>ROUND(H39*E39,2)</f>
        <v>0</v>
      </c>
      <c r="J39" s="78">
        <f>I39+G39</f>
        <v>0</v>
      </c>
      <c r="L39" s="72"/>
      <c r="M39" s="72"/>
      <c r="O39" s="14"/>
    </row>
    <row r="40" spans="1:15" s="41" customFormat="1" x14ac:dyDescent="0.2">
      <c r="A40" s="9"/>
      <c r="B40" s="73"/>
      <c r="C40" s="74"/>
      <c r="D40" s="75"/>
      <c r="E40" s="76"/>
      <c r="F40" s="77"/>
      <c r="G40" s="77"/>
      <c r="H40" s="77"/>
      <c r="I40" s="77"/>
      <c r="J40" s="78"/>
      <c r="L40" s="72"/>
      <c r="M40" s="72"/>
      <c r="O40" s="14"/>
    </row>
    <row r="41" spans="1:15" s="41" customFormat="1" x14ac:dyDescent="0.2">
      <c r="A41" s="9"/>
      <c r="B41" s="83" t="s">
        <v>65</v>
      </c>
      <c r="C41" s="84" t="s">
        <v>66</v>
      </c>
      <c r="D41" s="85"/>
      <c r="E41" s="86"/>
      <c r="F41" s="87"/>
      <c r="G41" s="88">
        <f>G43+G54+G66+G70+G83+G101+G115+G142+G211+G224+G231+G271+G338+G363</f>
        <v>0</v>
      </c>
      <c r="H41" s="88"/>
      <c r="I41" s="88">
        <f>I43+I54+I66+I70+I83+I101+I115+I142+I211+I224+I231+I271+I338+I363</f>
        <v>0</v>
      </c>
      <c r="J41" s="88">
        <f>J43+J54+J66+J70+J83+J101+J115+J142+J211+J224+J231+J271+J338+J363</f>
        <v>0</v>
      </c>
      <c r="L41" s="72"/>
      <c r="M41" s="72"/>
      <c r="O41" s="14"/>
    </row>
    <row r="42" spans="1:15" s="41" customFormat="1" x14ac:dyDescent="0.2">
      <c r="A42" s="9"/>
      <c r="B42" s="73"/>
      <c r="C42" s="89"/>
      <c r="D42" s="75"/>
      <c r="E42" s="76"/>
      <c r="F42" s="90"/>
      <c r="G42" s="90"/>
      <c r="H42" s="90"/>
      <c r="I42" s="90"/>
      <c r="J42" s="91"/>
      <c r="L42" s="72"/>
      <c r="M42" s="72"/>
      <c r="O42" s="14"/>
    </row>
    <row r="43" spans="1:15" s="41" customFormat="1" ht="64.5" customHeight="1" x14ac:dyDescent="0.2">
      <c r="A43" s="9"/>
      <c r="B43" s="66" t="s">
        <v>67</v>
      </c>
      <c r="C43" s="67" t="s">
        <v>68</v>
      </c>
      <c r="D43" s="68"/>
      <c r="E43" s="80"/>
      <c r="F43" s="81"/>
      <c r="G43" s="70">
        <f>SUM(G44:G53)</f>
        <v>0</v>
      </c>
      <c r="H43" s="70"/>
      <c r="I43" s="70">
        <f>SUM(I44:I53)</f>
        <v>0</v>
      </c>
      <c r="J43" s="71">
        <f>SUM(J44:J53)</f>
        <v>0</v>
      </c>
      <c r="L43" s="72"/>
      <c r="M43" s="72"/>
      <c r="O43" s="14"/>
    </row>
    <row r="44" spans="1:15" s="41" customFormat="1" ht="33.75" x14ac:dyDescent="0.2">
      <c r="A44" s="9"/>
      <c r="B44" s="73" t="s">
        <v>69</v>
      </c>
      <c r="C44" s="74" t="s">
        <v>70</v>
      </c>
      <c r="D44" s="75" t="s">
        <v>71</v>
      </c>
      <c r="E44" s="76">
        <v>95.22</v>
      </c>
      <c r="F44" s="77"/>
      <c r="G44" s="77">
        <f t="shared" ref="G44:G52" si="0">ROUND(F44*E44,2)</f>
        <v>0</v>
      </c>
      <c r="H44" s="77"/>
      <c r="I44" s="77">
        <f t="shared" ref="I44:I52" si="1">ROUND(H44*E44,2)</f>
        <v>0</v>
      </c>
      <c r="J44" s="78">
        <f t="shared" ref="J44:J52" si="2">I44+G44</f>
        <v>0</v>
      </c>
      <c r="L44" s="72"/>
      <c r="M44" s="72"/>
      <c r="O44" s="14"/>
    </row>
    <row r="45" spans="1:15" s="41" customFormat="1" ht="24.75" customHeight="1" x14ac:dyDescent="0.2">
      <c r="A45" s="9"/>
      <c r="B45" s="73" t="s">
        <v>72</v>
      </c>
      <c r="C45" s="74" t="s">
        <v>73</v>
      </c>
      <c r="D45" s="75" t="s">
        <v>74</v>
      </c>
      <c r="E45" s="76">
        <f>(2.25)*4*1.2*0.15</f>
        <v>1.6199999999999999</v>
      </c>
      <c r="F45" s="77"/>
      <c r="G45" s="77">
        <f t="shared" si="0"/>
        <v>0</v>
      </c>
      <c r="H45" s="77"/>
      <c r="I45" s="77">
        <f>ROUND(H45*E45,2)</f>
        <v>0</v>
      </c>
      <c r="J45" s="78">
        <f>I45+G45</f>
        <v>0</v>
      </c>
      <c r="L45" s="72"/>
      <c r="M45" s="72"/>
      <c r="O45" s="14"/>
    </row>
    <row r="46" spans="1:15" s="41" customFormat="1" ht="33.75" x14ac:dyDescent="0.2">
      <c r="A46" s="9"/>
      <c r="B46" s="73" t="s">
        <v>75</v>
      </c>
      <c r="C46" s="74" t="s">
        <v>76</v>
      </c>
      <c r="D46" s="75" t="s">
        <v>71</v>
      </c>
      <c r="E46" s="76">
        <v>105.2</v>
      </c>
      <c r="F46" s="77"/>
      <c r="G46" s="77">
        <f t="shared" si="0"/>
        <v>0</v>
      </c>
      <c r="H46" s="77"/>
      <c r="I46" s="77">
        <f t="shared" si="1"/>
        <v>0</v>
      </c>
      <c r="J46" s="78">
        <f t="shared" si="2"/>
        <v>0</v>
      </c>
      <c r="L46" s="72"/>
      <c r="M46" s="72"/>
      <c r="O46" s="14"/>
    </row>
    <row r="47" spans="1:15" s="41" customFormat="1" ht="27.75" customHeight="1" x14ac:dyDescent="0.2">
      <c r="A47" s="9"/>
      <c r="B47" s="73" t="s">
        <v>77</v>
      </c>
      <c r="C47" s="74" t="s">
        <v>78</v>
      </c>
      <c r="D47" s="75" t="s">
        <v>71</v>
      </c>
      <c r="E47" s="76">
        <v>116.81599999999999</v>
      </c>
      <c r="F47" s="77"/>
      <c r="G47" s="77">
        <f t="shared" si="0"/>
        <v>0</v>
      </c>
      <c r="H47" s="77"/>
      <c r="I47" s="77">
        <f t="shared" si="1"/>
        <v>0</v>
      </c>
      <c r="J47" s="78">
        <f t="shared" si="2"/>
        <v>0</v>
      </c>
      <c r="L47" s="72"/>
      <c r="M47" s="72"/>
      <c r="O47" s="14"/>
    </row>
    <row r="48" spans="1:15" s="41" customFormat="1" ht="33.75" x14ac:dyDescent="0.2">
      <c r="A48" s="9"/>
      <c r="B48" s="73" t="s">
        <v>79</v>
      </c>
      <c r="C48" s="74" t="s">
        <v>80</v>
      </c>
      <c r="D48" s="75" t="s">
        <v>71</v>
      </c>
      <c r="E48" s="76">
        <v>11.571</v>
      </c>
      <c r="F48" s="77"/>
      <c r="G48" s="77">
        <f t="shared" si="0"/>
        <v>0</v>
      </c>
      <c r="H48" s="77"/>
      <c r="I48" s="77">
        <f t="shared" si="1"/>
        <v>0</v>
      </c>
      <c r="J48" s="78">
        <f t="shared" si="2"/>
        <v>0</v>
      </c>
      <c r="L48" s="72"/>
      <c r="M48" s="72"/>
      <c r="O48" s="14"/>
    </row>
    <row r="49" spans="1:15" s="41" customFormat="1" ht="32.25" customHeight="1" x14ac:dyDescent="0.2">
      <c r="A49" s="9"/>
      <c r="B49" s="73" t="s">
        <v>81</v>
      </c>
      <c r="C49" s="74" t="s">
        <v>82</v>
      </c>
      <c r="D49" s="75" t="s">
        <v>71</v>
      </c>
      <c r="E49" s="76">
        <v>3</v>
      </c>
      <c r="F49" s="77"/>
      <c r="G49" s="77">
        <f t="shared" si="0"/>
        <v>0</v>
      </c>
      <c r="H49" s="77"/>
      <c r="I49" s="77">
        <f t="shared" si="1"/>
        <v>0</v>
      </c>
      <c r="J49" s="78">
        <f t="shared" si="2"/>
        <v>0</v>
      </c>
      <c r="L49" s="72"/>
      <c r="M49" s="72"/>
      <c r="O49" s="14"/>
    </row>
    <row r="50" spans="1:15" s="41" customFormat="1" ht="33.75" customHeight="1" x14ac:dyDescent="0.2">
      <c r="A50" s="9"/>
      <c r="B50" s="73" t="s">
        <v>83</v>
      </c>
      <c r="C50" s="74" t="s">
        <v>84</v>
      </c>
      <c r="D50" s="75" t="s">
        <v>71</v>
      </c>
      <c r="E50" s="76">
        <v>1.1000000000000001</v>
      </c>
      <c r="F50" s="77"/>
      <c r="G50" s="77">
        <f t="shared" si="0"/>
        <v>0</v>
      </c>
      <c r="H50" s="77"/>
      <c r="I50" s="77">
        <f t="shared" si="1"/>
        <v>0</v>
      </c>
      <c r="J50" s="78">
        <f t="shared" si="2"/>
        <v>0</v>
      </c>
      <c r="L50" s="72"/>
      <c r="M50" s="72"/>
      <c r="O50" s="14"/>
    </row>
    <row r="51" spans="1:15" s="41" customFormat="1" ht="41.25" customHeight="1" x14ac:dyDescent="0.2">
      <c r="A51" s="9"/>
      <c r="B51" s="73" t="s">
        <v>85</v>
      </c>
      <c r="C51" s="74" t="s">
        <v>86</v>
      </c>
      <c r="D51" s="75" t="s">
        <v>8</v>
      </c>
      <c r="E51" s="76">
        <v>4</v>
      </c>
      <c r="F51" s="77"/>
      <c r="G51" s="77">
        <f t="shared" si="0"/>
        <v>0</v>
      </c>
      <c r="H51" s="77"/>
      <c r="I51" s="77">
        <f t="shared" si="1"/>
        <v>0</v>
      </c>
      <c r="J51" s="78">
        <f t="shared" si="2"/>
        <v>0</v>
      </c>
      <c r="L51" s="72"/>
      <c r="M51" s="72"/>
      <c r="O51" s="14"/>
    </row>
    <row r="52" spans="1:15" s="41" customFormat="1" ht="51.75" customHeight="1" x14ac:dyDescent="0.2">
      <c r="A52" s="9"/>
      <c r="B52" s="73" t="s">
        <v>87</v>
      </c>
      <c r="C52" s="92" t="s">
        <v>88</v>
      </c>
      <c r="D52" s="75" t="s">
        <v>44</v>
      </c>
      <c r="E52" s="76">
        <v>1</v>
      </c>
      <c r="F52" s="77"/>
      <c r="G52" s="77">
        <f t="shared" si="0"/>
        <v>0</v>
      </c>
      <c r="H52" s="77"/>
      <c r="I52" s="77">
        <f t="shared" si="1"/>
        <v>0</v>
      </c>
      <c r="J52" s="78">
        <f t="shared" si="2"/>
        <v>0</v>
      </c>
      <c r="L52" s="72"/>
      <c r="M52" s="72"/>
      <c r="O52" s="14"/>
    </row>
    <row r="53" spans="1:15" s="41" customFormat="1" ht="17.25" customHeight="1" x14ac:dyDescent="0.2">
      <c r="A53" s="9"/>
      <c r="B53" s="73"/>
      <c r="C53" s="74"/>
      <c r="D53" s="75"/>
      <c r="E53" s="76"/>
      <c r="F53" s="77"/>
      <c r="G53" s="77"/>
      <c r="H53" s="77"/>
      <c r="I53" s="77"/>
      <c r="J53" s="78"/>
      <c r="L53" s="72"/>
      <c r="M53" s="72"/>
      <c r="O53" s="14"/>
    </row>
    <row r="54" spans="1:15" s="41" customFormat="1" ht="67.5" x14ac:dyDescent="0.2">
      <c r="A54" s="9"/>
      <c r="B54" s="66" t="s">
        <v>89</v>
      </c>
      <c r="C54" s="67" t="s">
        <v>90</v>
      </c>
      <c r="D54" s="79"/>
      <c r="E54" s="80"/>
      <c r="F54" s="81"/>
      <c r="G54" s="70">
        <f>SUM(G55:G65)</f>
        <v>0</v>
      </c>
      <c r="H54" s="81"/>
      <c r="I54" s="70">
        <f>SUM(I55:I65)</f>
        <v>0</v>
      </c>
      <c r="J54" s="71">
        <f>SUM(J55:J65)</f>
        <v>0</v>
      </c>
      <c r="L54" s="72"/>
      <c r="M54" s="72"/>
      <c r="O54" s="14"/>
    </row>
    <row r="55" spans="1:15" s="41" customFormat="1" ht="18" customHeight="1" x14ac:dyDescent="0.2">
      <c r="A55" s="9"/>
      <c r="B55" s="93" t="s">
        <v>91</v>
      </c>
      <c r="C55" s="94" t="s">
        <v>92</v>
      </c>
      <c r="D55" s="95"/>
      <c r="E55" s="96"/>
      <c r="F55" s="97"/>
      <c r="G55" s="97"/>
      <c r="H55" s="97"/>
      <c r="I55" s="97"/>
      <c r="J55" s="98"/>
      <c r="L55" s="72"/>
      <c r="M55" s="72"/>
      <c r="O55" s="14"/>
    </row>
    <row r="56" spans="1:15" s="41" customFormat="1" ht="22.5" x14ac:dyDescent="0.2">
      <c r="A56" s="9"/>
      <c r="B56" s="73" t="s">
        <v>93</v>
      </c>
      <c r="C56" s="99" t="s">
        <v>94</v>
      </c>
      <c r="D56" s="75" t="s">
        <v>74</v>
      </c>
      <c r="E56" s="76">
        <v>19.834837499999999</v>
      </c>
      <c r="F56" s="77"/>
      <c r="G56" s="77">
        <f t="shared" ref="G56:G64" si="3">ROUND(F56*E56,2)</f>
        <v>0</v>
      </c>
      <c r="H56" s="77"/>
      <c r="I56" s="77">
        <f t="shared" ref="I56:I64" si="4">ROUND(H56*E56,2)</f>
        <v>0</v>
      </c>
      <c r="J56" s="78">
        <f t="shared" ref="J56:J64" si="5">I56+G56</f>
        <v>0</v>
      </c>
      <c r="L56" s="72"/>
      <c r="M56" s="72"/>
      <c r="O56" s="14"/>
    </row>
    <row r="57" spans="1:15" s="41" customFormat="1" ht="20.25" customHeight="1" x14ac:dyDescent="0.2">
      <c r="A57" s="9"/>
      <c r="B57" s="73" t="s">
        <v>95</v>
      </c>
      <c r="C57" s="99" t="s">
        <v>96</v>
      </c>
      <c r="D57" s="75" t="s">
        <v>24</v>
      </c>
      <c r="E57" s="76">
        <v>11.697150000000002</v>
      </c>
      <c r="F57" s="77"/>
      <c r="G57" s="77">
        <f t="shared" si="3"/>
        <v>0</v>
      </c>
      <c r="H57" s="77"/>
      <c r="I57" s="77">
        <f t="shared" si="4"/>
        <v>0</v>
      </c>
      <c r="J57" s="78">
        <f t="shared" si="5"/>
        <v>0</v>
      </c>
      <c r="L57" s="72"/>
      <c r="M57" s="72"/>
      <c r="O57" s="14"/>
    </row>
    <row r="58" spans="1:15" s="41" customFormat="1" ht="33.75" x14ac:dyDescent="0.2">
      <c r="A58" s="9"/>
      <c r="B58" s="73" t="s">
        <v>97</v>
      </c>
      <c r="C58" s="99" t="s">
        <v>98</v>
      </c>
      <c r="D58" s="75" t="s">
        <v>74</v>
      </c>
      <c r="E58" s="76">
        <v>0.58485750000000014</v>
      </c>
      <c r="F58" s="77"/>
      <c r="G58" s="77">
        <f t="shared" si="3"/>
        <v>0</v>
      </c>
      <c r="H58" s="77"/>
      <c r="I58" s="77">
        <f t="shared" si="4"/>
        <v>0</v>
      </c>
      <c r="J58" s="78">
        <f t="shared" si="5"/>
        <v>0</v>
      </c>
      <c r="L58" s="72"/>
      <c r="M58" s="72"/>
      <c r="O58" s="14"/>
    </row>
    <row r="59" spans="1:15" s="41" customFormat="1" ht="33.75" x14ac:dyDescent="0.2">
      <c r="A59" s="9"/>
      <c r="B59" s="73" t="s">
        <v>99</v>
      </c>
      <c r="C59" s="99" t="s">
        <v>100</v>
      </c>
      <c r="D59" s="75" t="s">
        <v>24</v>
      </c>
      <c r="E59" s="76">
        <v>33.878</v>
      </c>
      <c r="F59" s="77"/>
      <c r="G59" s="77">
        <f t="shared" si="3"/>
        <v>0</v>
      </c>
      <c r="H59" s="77"/>
      <c r="I59" s="77">
        <f t="shared" si="4"/>
        <v>0</v>
      </c>
      <c r="J59" s="78">
        <f t="shared" si="5"/>
        <v>0</v>
      </c>
      <c r="L59" s="72"/>
      <c r="M59" s="72"/>
      <c r="O59" s="14"/>
    </row>
    <row r="60" spans="1:15" s="41" customFormat="1" ht="27" customHeight="1" x14ac:dyDescent="0.2">
      <c r="A60" s="9"/>
      <c r="B60" s="73" t="s">
        <v>101</v>
      </c>
      <c r="C60" s="99" t="s">
        <v>102</v>
      </c>
      <c r="D60" s="75" t="s">
        <v>103</v>
      </c>
      <c r="E60" s="76">
        <v>285</v>
      </c>
      <c r="F60" s="77"/>
      <c r="G60" s="77">
        <f t="shared" si="3"/>
        <v>0</v>
      </c>
      <c r="H60" s="77"/>
      <c r="I60" s="77">
        <f t="shared" si="4"/>
        <v>0</v>
      </c>
      <c r="J60" s="78">
        <f t="shared" si="5"/>
        <v>0</v>
      </c>
      <c r="L60" s="72"/>
      <c r="M60" s="72"/>
      <c r="O60" s="14"/>
    </row>
    <row r="61" spans="1:15" s="41" customFormat="1" ht="33.75" x14ac:dyDescent="0.2">
      <c r="A61" s="9"/>
      <c r="B61" s="73" t="s">
        <v>104</v>
      </c>
      <c r="C61" s="99" t="s">
        <v>105</v>
      </c>
      <c r="D61" s="75" t="s">
        <v>74</v>
      </c>
      <c r="E61" s="76">
        <v>4.8</v>
      </c>
      <c r="F61" s="77"/>
      <c r="G61" s="77">
        <f t="shared" si="3"/>
        <v>0</v>
      </c>
      <c r="H61" s="77"/>
      <c r="I61" s="77">
        <f t="shared" si="4"/>
        <v>0</v>
      </c>
      <c r="J61" s="78">
        <f t="shared" si="5"/>
        <v>0</v>
      </c>
      <c r="L61" s="72"/>
      <c r="M61" s="72"/>
      <c r="O61" s="14"/>
    </row>
    <row r="62" spans="1:15" s="41" customFormat="1" ht="22.5" x14ac:dyDescent="0.2">
      <c r="A62" s="9"/>
      <c r="B62" s="73" t="s">
        <v>106</v>
      </c>
      <c r="C62" s="99" t="s">
        <v>107</v>
      </c>
      <c r="D62" s="75" t="s">
        <v>74</v>
      </c>
      <c r="E62" s="76">
        <v>15.22893</v>
      </c>
      <c r="F62" s="77"/>
      <c r="G62" s="77">
        <f t="shared" si="3"/>
        <v>0</v>
      </c>
      <c r="H62" s="77"/>
      <c r="I62" s="77">
        <f t="shared" si="4"/>
        <v>0</v>
      </c>
      <c r="J62" s="78">
        <f t="shared" si="5"/>
        <v>0</v>
      </c>
      <c r="L62" s="72"/>
      <c r="M62" s="72"/>
      <c r="O62" s="14"/>
    </row>
    <row r="63" spans="1:15" s="41" customFormat="1" ht="33.75" x14ac:dyDescent="0.2">
      <c r="A63" s="9"/>
      <c r="B63" s="73" t="s">
        <v>108</v>
      </c>
      <c r="C63" s="99" t="s">
        <v>109</v>
      </c>
      <c r="D63" s="75" t="s">
        <v>74</v>
      </c>
      <c r="E63" s="76">
        <v>5.103507500000001</v>
      </c>
      <c r="F63" s="77"/>
      <c r="G63" s="77">
        <f t="shared" si="3"/>
        <v>0</v>
      </c>
      <c r="H63" s="77"/>
      <c r="I63" s="77">
        <f t="shared" si="4"/>
        <v>0</v>
      </c>
      <c r="J63" s="78">
        <f t="shared" si="5"/>
        <v>0</v>
      </c>
      <c r="L63" s="72"/>
      <c r="M63" s="72"/>
      <c r="O63" s="14"/>
    </row>
    <row r="64" spans="1:15" s="41" customFormat="1" ht="18.75" customHeight="1" x14ac:dyDescent="0.2">
      <c r="A64" s="9"/>
      <c r="B64" s="73" t="s">
        <v>110</v>
      </c>
      <c r="C64" s="74" t="s">
        <v>111</v>
      </c>
      <c r="D64" s="75" t="s">
        <v>112</v>
      </c>
      <c r="E64" s="76">
        <v>32</v>
      </c>
      <c r="F64" s="77"/>
      <c r="G64" s="77">
        <f t="shared" si="3"/>
        <v>0</v>
      </c>
      <c r="H64" s="77"/>
      <c r="I64" s="77">
        <f t="shared" si="4"/>
        <v>0</v>
      </c>
      <c r="J64" s="78">
        <f t="shared" si="5"/>
        <v>0</v>
      </c>
      <c r="L64" s="72"/>
      <c r="M64" s="72"/>
      <c r="O64" s="14"/>
    </row>
    <row r="65" spans="1:15" s="41" customFormat="1" x14ac:dyDescent="0.2">
      <c r="A65" s="9"/>
      <c r="B65" s="73"/>
      <c r="C65" s="74"/>
      <c r="D65" s="75"/>
      <c r="E65" s="76"/>
      <c r="F65" s="77"/>
      <c r="G65" s="77"/>
      <c r="H65" s="77"/>
      <c r="I65" s="77"/>
      <c r="J65" s="78"/>
      <c r="L65" s="72"/>
      <c r="M65" s="72"/>
      <c r="O65" s="14"/>
    </row>
    <row r="66" spans="1:15" s="41" customFormat="1" ht="67.5" x14ac:dyDescent="0.2">
      <c r="A66" s="9"/>
      <c r="B66" s="66" t="s">
        <v>113</v>
      </c>
      <c r="C66" s="67" t="s">
        <v>114</v>
      </c>
      <c r="D66" s="79" t="s">
        <v>115</v>
      </c>
      <c r="E66" s="80"/>
      <c r="F66" s="81"/>
      <c r="G66" s="70">
        <f>SUM(G67:G69)</f>
        <v>0</v>
      </c>
      <c r="H66" s="81"/>
      <c r="I66" s="70">
        <f>SUM(I67:I69)</f>
        <v>0</v>
      </c>
      <c r="J66" s="71">
        <f>SUM(J67:J69)</f>
        <v>0</v>
      </c>
      <c r="L66" s="72"/>
      <c r="M66" s="72"/>
      <c r="O66" s="14"/>
    </row>
    <row r="67" spans="1:15" s="41" customFormat="1" x14ac:dyDescent="0.2">
      <c r="A67" s="9"/>
      <c r="B67" s="93" t="s">
        <v>116</v>
      </c>
      <c r="C67" s="94" t="s">
        <v>117</v>
      </c>
      <c r="D67" s="95"/>
      <c r="E67" s="96"/>
      <c r="F67" s="97"/>
      <c r="G67" s="97"/>
      <c r="H67" s="97"/>
      <c r="I67" s="97"/>
      <c r="J67" s="98"/>
      <c r="L67" s="72"/>
      <c r="M67" s="72"/>
      <c r="O67" s="14"/>
    </row>
    <row r="68" spans="1:15" s="41" customFormat="1" ht="56.25" x14ac:dyDescent="0.2">
      <c r="A68" s="9"/>
      <c r="B68" s="73" t="s">
        <v>118</v>
      </c>
      <c r="C68" s="99" t="s">
        <v>119</v>
      </c>
      <c r="D68" s="75" t="s">
        <v>103</v>
      </c>
      <c r="E68" s="76">
        <v>4065.6</v>
      </c>
      <c r="F68" s="77"/>
      <c r="G68" s="77">
        <f>ROUND(F68*E68,2)</f>
        <v>0</v>
      </c>
      <c r="H68" s="77"/>
      <c r="I68" s="77">
        <f>ROUND(H68*E68,2)</f>
        <v>0</v>
      </c>
      <c r="J68" s="78">
        <f>I68+G68</f>
        <v>0</v>
      </c>
      <c r="L68" s="72"/>
      <c r="M68" s="72"/>
      <c r="O68" s="14"/>
    </row>
    <row r="69" spans="1:15" s="41" customFormat="1" x14ac:dyDescent="0.2">
      <c r="A69" s="9"/>
      <c r="B69" s="73"/>
      <c r="C69" s="74"/>
      <c r="D69" s="75"/>
      <c r="E69" s="76"/>
      <c r="F69" s="77"/>
      <c r="G69" s="77"/>
      <c r="H69" s="77"/>
      <c r="I69" s="77"/>
      <c r="J69" s="78"/>
      <c r="L69" s="72"/>
      <c r="M69" s="72"/>
      <c r="O69" s="14"/>
    </row>
    <row r="70" spans="1:15" s="41" customFormat="1" ht="33.75" x14ac:dyDescent="0.2">
      <c r="A70" s="9"/>
      <c r="B70" s="66" t="s">
        <v>120</v>
      </c>
      <c r="C70" s="67" t="s">
        <v>121</v>
      </c>
      <c r="D70" s="68"/>
      <c r="E70" s="80"/>
      <c r="F70" s="81"/>
      <c r="G70" s="70">
        <f>SUM(G71:G82)</f>
        <v>0</v>
      </c>
      <c r="H70" s="81"/>
      <c r="I70" s="70">
        <f>SUM(I71:I82)</f>
        <v>0</v>
      </c>
      <c r="J70" s="71">
        <f>SUM(J71:J82)</f>
        <v>0</v>
      </c>
      <c r="L70" s="72"/>
      <c r="M70" s="72"/>
      <c r="O70" s="14"/>
    </row>
    <row r="71" spans="1:15" s="41" customFormat="1" x14ac:dyDescent="0.2">
      <c r="A71" s="9"/>
      <c r="B71" s="93" t="s">
        <v>122</v>
      </c>
      <c r="C71" s="100" t="s">
        <v>123</v>
      </c>
      <c r="D71" s="95"/>
      <c r="E71" s="96"/>
      <c r="F71" s="97"/>
      <c r="G71" s="97"/>
      <c r="H71" s="97"/>
      <c r="I71" s="97"/>
      <c r="J71" s="98"/>
      <c r="L71" s="72"/>
      <c r="M71" s="72"/>
      <c r="O71" s="14"/>
    </row>
    <row r="72" spans="1:15" s="41" customFormat="1" x14ac:dyDescent="0.2">
      <c r="A72" s="9"/>
      <c r="B72" s="73"/>
      <c r="C72" s="89"/>
      <c r="D72" s="75"/>
      <c r="E72" s="76"/>
      <c r="F72" s="77"/>
      <c r="G72" s="77"/>
      <c r="H72" s="77"/>
      <c r="I72" s="77"/>
      <c r="J72" s="78"/>
      <c r="L72" s="72"/>
      <c r="M72" s="72"/>
      <c r="O72" s="14"/>
    </row>
    <row r="73" spans="1:15" s="41" customFormat="1" ht="45" customHeight="1" x14ac:dyDescent="0.2">
      <c r="A73" s="9"/>
      <c r="B73" s="73" t="s">
        <v>124</v>
      </c>
      <c r="C73" s="74" t="s">
        <v>125</v>
      </c>
      <c r="D73" s="75" t="s">
        <v>24</v>
      </c>
      <c r="E73" s="76">
        <v>62.063500000000005</v>
      </c>
      <c r="F73" s="77"/>
      <c r="G73" s="77">
        <f>ROUND(F73*E73,2)</f>
        <v>0</v>
      </c>
      <c r="H73" s="77"/>
      <c r="I73" s="77">
        <f>ROUND(H73*E73,2)</f>
        <v>0</v>
      </c>
      <c r="J73" s="78">
        <f>I73+G73</f>
        <v>0</v>
      </c>
      <c r="L73" s="72"/>
      <c r="M73" s="72"/>
      <c r="O73" s="14"/>
    </row>
    <row r="74" spans="1:15" s="41" customFormat="1" ht="42" customHeight="1" x14ac:dyDescent="0.2">
      <c r="A74" s="9"/>
      <c r="B74" s="73" t="s">
        <v>126</v>
      </c>
      <c r="C74" s="74" t="s">
        <v>127</v>
      </c>
      <c r="D74" s="75" t="s">
        <v>24</v>
      </c>
      <c r="E74" s="76">
        <v>32.717799999999997</v>
      </c>
      <c r="F74" s="77"/>
      <c r="G74" s="77">
        <f>ROUND(F74*E74,2)</f>
        <v>0</v>
      </c>
      <c r="H74" s="77"/>
      <c r="I74" s="77">
        <f>ROUND(H74*E74,2)</f>
        <v>0</v>
      </c>
      <c r="J74" s="78">
        <f>I74+G74</f>
        <v>0</v>
      </c>
      <c r="L74" s="72"/>
      <c r="M74" s="72"/>
      <c r="O74" s="14"/>
    </row>
    <row r="75" spans="1:15" s="41" customFormat="1" ht="52.5" customHeight="1" x14ac:dyDescent="0.2">
      <c r="A75" s="9"/>
      <c r="B75" s="73" t="s">
        <v>128</v>
      </c>
      <c r="C75" s="74" t="s">
        <v>129</v>
      </c>
      <c r="D75" s="75" t="s">
        <v>8</v>
      </c>
      <c r="E75" s="76">
        <v>2</v>
      </c>
      <c r="F75" s="77"/>
      <c r="G75" s="77">
        <f>ROUND(F75*E75,2)</f>
        <v>0</v>
      </c>
      <c r="H75" s="77"/>
      <c r="I75" s="77">
        <f>ROUND(H75*E75,2)</f>
        <v>0</v>
      </c>
      <c r="J75" s="78">
        <f>I75+G75</f>
        <v>0</v>
      </c>
      <c r="L75" s="72"/>
      <c r="M75" s="72"/>
      <c r="O75" s="14"/>
    </row>
    <row r="76" spans="1:15" s="41" customFormat="1" x14ac:dyDescent="0.2">
      <c r="A76" s="9"/>
      <c r="B76" s="73"/>
      <c r="C76" s="74"/>
      <c r="D76" s="75"/>
      <c r="E76" s="76"/>
      <c r="F76" s="77"/>
      <c r="G76" s="77"/>
      <c r="H76" s="77"/>
      <c r="I76" s="77"/>
      <c r="J76" s="78"/>
      <c r="L76" s="72"/>
      <c r="M76" s="72"/>
      <c r="O76" s="14"/>
    </row>
    <row r="77" spans="1:15" s="41" customFormat="1" x14ac:dyDescent="0.2">
      <c r="A77" s="9"/>
      <c r="B77" s="93" t="s">
        <v>130</v>
      </c>
      <c r="C77" s="100" t="s">
        <v>131</v>
      </c>
      <c r="D77" s="95"/>
      <c r="E77" s="96"/>
      <c r="F77" s="97"/>
      <c r="G77" s="97"/>
      <c r="H77" s="97"/>
      <c r="I77" s="97"/>
      <c r="J77" s="98"/>
      <c r="L77" s="72"/>
      <c r="M77" s="72"/>
      <c r="O77" s="14"/>
    </row>
    <row r="78" spans="1:15" s="41" customFormat="1" ht="90.75" customHeight="1" x14ac:dyDescent="0.2">
      <c r="A78" s="9"/>
      <c r="B78" s="73" t="s">
        <v>132</v>
      </c>
      <c r="C78" s="74" t="s">
        <v>133</v>
      </c>
      <c r="D78" s="75" t="s">
        <v>24</v>
      </c>
      <c r="E78" s="76">
        <v>12.032499999999999</v>
      </c>
      <c r="F78" s="77"/>
      <c r="G78" s="77">
        <f>ROUND(F78*E78,2)</f>
        <v>0</v>
      </c>
      <c r="H78" s="77"/>
      <c r="I78" s="77">
        <f>ROUND(H78*E78,2)</f>
        <v>0</v>
      </c>
      <c r="J78" s="78">
        <f>I78+G78</f>
        <v>0</v>
      </c>
      <c r="L78" s="72"/>
      <c r="M78" s="72"/>
      <c r="O78" s="14"/>
    </row>
    <row r="79" spans="1:15" s="41" customFormat="1" ht="15" customHeight="1" x14ac:dyDescent="0.2">
      <c r="A79" s="9"/>
      <c r="B79" s="73" t="s">
        <v>134</v>
      </c>
      <c r="C79" s="74" t="s">
        <v>135</v>
      </c>
      <c r="D79" s="75" t="s">
        <v>24</v>
      </c>
      <c r="E79" s="76">
        <v>3.9900000000000007</v>
      </c>
      <c r="F79" s="77"/>
      <c r="G79" s="77">
        <f>ROUND(F79*E79,2)</f>
        <v>0</v>
      </c>
      <c r="H79" s="77"/>
      <c r="I79" s="77">
        <f>ROUND(H79*E79,2)</f>
        <v>0</v>
      </c>
      <c r="J79" s="78">
        <f>I79+G79</f>
        <v>0</v>
      </c>
      <c r="L79" s="72"/>
      <c r="M79" s="72"/>
      <c r="O79" s="14"/>
    </row>
    <row r="80" spans="1:15" s="41" customFormat="1" ht="16.5" customHeight="1" x14ac:dyDescent="0.2">
      <c r="A80" s="9"/>
      <c r="B80" s="73" t="s">
        <v>136</v>
      </c>
      <c r="C80" s="74" t="s">
        <v>137</v>
      </c>
      <c r="D80" s="75" t="s">
        <v>112</v>
      </c>
      <c r="E80" s="76">
        <v>11.8</v>
      </c>
      <c r="F80" s="77"/>
      <c r="G80" s="77">
        <f>ROUND(F80*E80,2)</f>
        <v>0</v>
      </c>
      <c r="H80" s="77"/>
      <c r="I80" s="77">
        <f>ROUND(H80*E80,2)</f>
        <v>0</v>
      </c>
      <c r="J80" s="78">
        <f>I80+G80</f>
        <v>0</v>
      </c>
      <c r="L80" s="72"/>
      <c r="M80" s="72"/>
      <c r="O80" s="14"/>
    </row>
    <row r="81" spans="1:15" s="41" customFormat="1" ht="24.75" customHeight="1" x14ac:dyDescent="0.2">
      <c r="A81" s="9"/>
      <c r="B81" s="73" t="s">
        <v>138</v>
      </c>
      <c r="C81" s="74" t="s">
        <v>139</v>
      </c>
      <c r="D81" s="75" t="s">
        <v>112</v>
      </c>
      <c r="E81" s="76">
        <v>20</v>
      </c>
      <c r="F81" s="77"/>
      <c r="G81" s="77">
        <f>ROUND(F81*E81,2)</f>
        <v>0</v>
      </c>
      <c r="H81" s="77"/>
      <c r="I81" s="77">
        <f>ROUND(H81*E81,2)</f>
        <v>0</v>
      </c>
      <c r="J81" s="78">
        <f>I81+G81</f>
        <v>0</v>
      </c>
      <c r="L81" s="72"/>
      <c r="M81" s="72"/>
      <c r="O81" s="14"/>
    </row>
    <row r="82" spans="1:15" s="41" customFormat="1" x14ac:dyDescent="0.2">
      <c r="A82" s="9"/>
      <c r="B82" s="73"/>
      <c r="C82" s="74"/>
      <c r="D82" s="75"/>
      <c r="E82" s="76"/>
      <c r="F82" s="77"/>
      <c r="G82" s="77"/>
      <c r="H82" s="77"/>
      <c r="I82" s="77"/>
      <c r="J82" s="78"/>
      <c r="L82" s="72"/>
      <c r="M82" s="72"/>
      <c r="O82" s="14"/>
    </row>
    <row r="83" spans="1:15" s="41" customFormat="1" ht="18" customHeight="1" x14ac:dyDescent="0.2">
      <c r="A83" s="9"/>
      <c r="B83" s="66" t="s">
        <v>140</v>
      </c>
      <c r="C83" s="67" t="s">
        <v>141</v>
      </c>
      <c r="D83" s="68"/>
      <c r="E83" s="80"/>
      <c r="F83" s="81"/>
      <c r="G83" s="70">
        <f>SUM(G84:G100)</f>
        <v>0</v>
      </c>
      <c r="H83" s="70"/>
      <c r="I83" s="70">
        <f>SUM(I84:I100)</f>
        <v>0</v>
      </c>
      <c r="J83" s="71">
        <f>SUM(J84:J100)</f>
        <v>0</v>
      </c>
      <c r="L83" s="72"/>
      <c r="M83" s="72"/>
      <c r="O83" s="14"/>
    </row>
    <row r="84" spans="1:15" s="41" customFormat="1" ht="12" customHeight="1" x14ac:dyDescent="0.2">
      <c r="A84" s="9"/>
      <c r="B84" s="101" t="s">
        <v>142</v>
      </c>
      <c r="C84" s="102" t="s">
        <v>143</v>
      </c>
      <c r="D84" s="103"/>
      <c r="E84" s="96"/>
      <c r="F84" s="97"/>
      <c r="G84" s="97"/>
      <c r="H84" s="97"/>
      <c r="I84" s="97"/>
      <c r="J84" s="98"/>
      <c r="L84" s="72"/>
      <c r="M84" s="72"/>
      <c r="O84" s="14"/>
    </row>
    <row r="85" spans="1:15" s="41" customFormat="1" ht="22.5" x14ac:dyDescent="0.2">
      <c r="A85" s="9"/>
      <c r="B85" s="104" t="s">
        <v>144</v>
      </c>
      <c r="C85" s="105" t="s">
        <v>145</v>
      </c>
      <c r="D85" s="106" t="s">
        <v>24</v>
      </c>
      <c r="E85" s="76">
        <v>135.21</v>
      </c>
      <c r="F85" s="77"/>
      <c r="G85" s="77">
        <f>ROUND(F85*E85,2)</f>
        <v>0</v>
      </c>
      <c r="H85" s="77"/>
      <c r="I85" s="77">
        <f>ROUND(H85*E85,2)</f>
        <v>0</v>
      </c>
      <c r="J85" s="78">
        <f>I85+G85</f>
        <v>0</v>
      </c>
      <c r="L85" s="72"/>
      <c r="M85" s="72"/>
      <c r="O85" s="14"/>
    </row>
    <row r="86" spans="1:15" s="41" customFormat="1" x14ac:dyDescent="0.2">
      <c r="A86" s="9"/>
      <c r="B86" s="104"/>
      <c r="C86" s="105"/>
      <c r="D86" s="106"/>
      <c r="E86" s="76"/>
      <c r="F86" s="77"/>
      <c r="G86" s="77"/>
      <c r="H86" s="77"/>
      <c r="I86" s="77"/>
      <c r="J86" s="78"/>
      <c r="L86" s="72"/>
      <c r="M86" s="72"/>
      <c r="O86" s="14"/>
    </row>
    <row r="87" spans="1:15" s="41" customFormat="1" x14ac:dyDescent="0.2">
      <c r="A87" s="9"/>
      <c r="B87" s="101" t="s">
        <v>146</v>
      </c>
      <c r="C87" s="100" t="s">
        <v>147</v>
      </c>
      <c r="D87" s="107"/>
      <c r="E87" s="96"/>
      <c r="F87" s="97"/>
      <c r="G87" s="97"/>
      <c r="H87" s="97"/>
      <c r="I87" s="97"/>
      <c r="J87" s="98"/>
      <c r="L87" s="72"/>
      <c r="M87" s="72"/>
      <c r="O87" s="14"/>
    </row>
    <row r="88" spans="1:15" s="41" customFormat="1" x14ac:dyDescent="0.2">
      <c r="A88" s="9"/>
      <c r="B88" s="73" t="s">
        <v>148</v>
      </c>
      <c r="C88" s="74" t="s">
        <v>149</v>
      </c>
      <c r="D88" s="75" t="s">
        <v>24</v>
      </c>
      <c r="E88" s="76">
        <v>15</v>
      </c>
      <c r="F88" s="77"/>
      <c r="G88" s="77">
        <f>ROUND(F88*E88,2)</f>
        <v>0</v>
      </c>
      <c r="H88" s="77"/>
      <c r="I88" s="77">
        <f>ROUND(H88*E88,2)</f>
        <v>0</v>
      </c>
      <c r="J88" s="78">
        <f>I88+G88</f>
        <v>0</v>
      </c>
      <c r="L88" s="72"/>
      <c r="M88" s="72"/>
      <c r="O88" s="14"/>
    </row>
    <row r="89" spans="1:15" s="41" customFormat="1" x14ac:dyDescent="0.2">
      <c r="A89" s="9"/>
      <c r="B89" s="73"/>
      <c r="C89" s="74"/>
      <c r="D89" s="75"/>
      <c r="E89" s="76"/>
      <c r="F89" s="77"/>
      <c r="G89" s="77"/>
      <c r="H89" s="77"/>
      <c r="I89" s="77"/>
      <c r="J89" s="78"/>
      <c r="L89" s="72"/>
      <c r="M89" s="72"/>
      <c r="O89" s="14"/>
    </row>
    <row r="90" spans="1:15" s="41" customFormat="1" x14ac:dyDescent="0.2">
      <c r="A90" s="9"/>
      <c r="B90" s="101" t="s">
        <v>150</v>
      </c>
      <c r="C90" s="100" t="s">
        <v>151</v>
      </c>
      <c r="D90" s="95"/>
      <c r="E90" s="96"/>
      <c r="F90" s="97"/>
      <c r="G90" s="97"/>
      <c r="H90" s="97"/>
      <c r="I90" s="97"/>
      <c r="J90" s="98"/>
      <c r="L90" s="72"/>
      <c r="M90" s="72"/>
      <c r="O90" s="14"/>
    </row>
    <row r="91" spans="1:15" s="41" customFormat="1" ht="22.5" x14ac:dyDescent="0.2">
      <c r="A91" s="9"/>
      <c r="B91" s="73" t="s">
        <v>152</v>
      </c>
      <c r="C91" s="74" t="s">
        <v>153</v>
      </c>
      <c r="D91" s="75" t="s">
        <v>24</v>
      </c>
      <c r="E91" s="76">
        <v>120.21000000000001</v>
      </c>
      <c r="F91" s="77"/>
      <c r="G91" s="77">
        <f>ROUND(F91*E91,2)</f>
        <v>0</v>
      </c>
      <c r="H91" s="77"/>
      <c r="I91" s="77">
        <f>ROUND(H91*E91,2)</f>
        <v>0</v>
      </c>
      <c r="J91" s="78">
        <f>I91+G91</f>
        <v>0</v>
      </c>
      <c r="L91" s="72"/>
      <c r="M91" s="72"/>
      <c r="O91" s="14"/>
    </row>
    <row r="92" spans="1:15" s="41" customFormat="1" x14ac:dyDescent="0.2">
      <c r="A92" s="9"/>
      <c r="B92" s="73" t="s">
        <v>154</v>
      </c>
      <c r="C92" s="74" t="s">
        <v>155</v>
      </c>
      <c r="D92" s="75" t="s">
        <v>74</v>
      </c>
      <c r="E92" s="76">
        <v>0.42</v>
      </c>
      <c r="F92" s="77"/>
      <c r="G92" s="77">
        <f>ROUND(F92*E92,2)</f>
        <v>0</v>
      </c>
      <c r="H92" s="77"/>
      <c r="I92" s="77">
        <f>ROUND(H92*E92,2)</f>
        <v>0</v>
      </c>
      <c r="J92" s="78">
        <f>I92+G92</f>
        <v>0</v>
      </c>
      <c r="L92" s="72"/>
      <c r="M92" s="72"/>
      <c r="O92" s="14"/>
    </row>
    <row r="93" spans="1:15" s="41" customFormat="1" x14ac:dyDescent="0.2">
      <c r="A93" s="9"/>
      <c r="B93" s="73"/>
      <c r="C93" s="89"/>
      <c r="D93" s="75"/>
      <c r="E93" s="76"/>
      <c r="F93" s="77"/>
      <c r="G93" s="77"/>
      <c r="H93" s="77"/>
      <c r="I93" s="77"/>
      <c r="J93" s="78"/>
      <c r="L93" s="72"/>
      <c r="M93" s="72"/>
      <c r="O93" s="14"/>
    </row>
    <row r="94" spans="1:15" s="41" customFormat="1" x14ac:dyDescent="0.2">
      <c r="A94" s="9"/>
      <c r="B94" s="101" t="s">
        <v>156</v>
      </c>
      <c r="C94" s="102" t="s">
        <v>157</v>
      </c>
      <c r="D94" s="103"/>
      <c r="E94" s="96"/>
      <c r="F94" s="97"/>
      <c r="G94" s="97"/>
      <c r="H94" s="97"/>
      <c r="I94" s="97"/>
      <c r="J94" s="98"/>
      <c r="L94" s="72"/>
      <c r="M94" s="72"/>
      <c r="O94" s="14"/>
    </row>
    <row r="95" spans="1:15" s="41" customFormat="1" x14ac:dyDescent="0.2">
      <c r="A95" s="9"/>
      <c r="B95" s="73"/>
      <c r="C95" s="108"/>
      <c r="D95" s="109"/>
      <c r="E95" s="76"/>
      <c r="F95" s="77"/>
      <c r="G95" s="77"/>
      <c r="H95" s="77"/>
      <c r="I95" s="77"/>
      <c r="J95" s="78"/>
      <c r="L95" s="72"/>
      <c r="M95" s="72"/>
      <c r="O95" s="14"/>
    </row>
    <row r="96" spans="1:15" s="41" customFormat="1" ht="39" customHeight="1" x14ac:dyDescent="0.2">
      <c r="A96" s="9"/>
      <c r="B96" s="73" t="s">
        <v>158</v>
      </c>
      <c r="C96" s="105" t="s">
        <v>159</v>
      </c>
      <c r="D96" s="106" t="s">
        <v>112</v>
      </c>
      <c r="E96" s="76">
        <v>82.88</v>
      </c>
      <c r="F96" s="77"/>
      <c r="G96" s="77">
        <f>ROUND(F96*E96,2)</f>
        <v>0</v>
      </c>
      <c r="H96" s="77"/>
      <c r="I96" s="77">
        <f>ROUND(H96*E96,2)</f>
        <v>0</v>
      </c>
      <c r="J96" s="78">
        <f>I96+G96</f>
        <v>0</v>
      </c>
      <c r="L96" s="72"/>
      <c r="M96" s="72"/>
      <c r="O96" s="14"/>
    </row>
    <row r="97" spans="1:15" s="41" customFormat="1" x14ac:dyDescent="0.2">
      <c r="A97" s="9"/>
      <c r="B97" s="73"/>
      <c r="C97" s="74"/>
      <c r="D97" s="75"/>
      <c r="E97" s="76"/>
      <c r="F97" s="77"/>
      <c r="G97" s="77"/>
      <c r="H97" s="77"/>
      <c r="I97" s="77"/>
      <c r="J97" s="78"/>
      <c r="L97" s="72"/>
      <c r="M97" s="72"/>
      <c r="O97" s="14"/>
    </row>
    <row r="98" spans="1:15" s="41" customFormat="1" x14ac:dyDescent="0.2">
      <c r="A98" s="9"/>
      <c r="B98" s="101" t="s">
        <v>160</v>
      </c>
      <c r="C98" s="100" t="s">
        <v>161</v>
      </c>
      <c r="D98" s="95"/>
      <c r="E98" s="96"/>
      <c r="F98" s="97"/>
      <c r="G98" s="97"/>
      <c r="H98" s="97"/>
      <c r="I98" s="97"/>
      <c r="J98" s="98"/>
      <c r="L98" s="72"/>
      <c r="M98" s="72"/>
      <c r="O98" s="14"/>
    </row>
    <row r="99" spans="1:15" s="41" customFormat="1" ht="27.75" customHeight="1" x14ac:dyDescent="0.2">
      <c r="A99" s="9"/>
      <c r="B99" s="73" t="s">
        <v>162</v>
      </c>
      <c r="C99" s="74" t="s">
        <v>163</v>
      </c>
      <c r="D99" s="75" t="s">
        <v>112</v>
      </c>
      <c r="E99" s="76">
        <v>6.84</v>
      </c>
      <c r="F99" s="77"/>
      <c r="G99" s="77">
        <f>ROUND(F99*E99,2)</f>
        <v>0</v>
      </c>
      <c r="H99" s="77"/>
      <c r="I99" s="77">
        <f>ROUND(H99*E99,2)</f>
        <v>0</v>
      </c>
      <c r="J99" s="78">
        <f>I99+G99</f>
        <v>0</v>
      </c>
      <c r="L99" s="72"/>
      <c r="M99" s="72"/>
      <c r="O99" s="14"/>
    </row>
    <row r="100" spans="1:15" s="41" customFormat="1" x14ac:dyDescent="0.2">
      <c r="A100" s="9"/>
      <c r="B100" s="73"/>
      <c r="C100" s="74"/>
      <c r="D100" s="75"/>
      <c r="E100" s="76"/>
      <c r="F100" s="77"/>
      <c r="G100" s="77"/>
      <c r="H100" s="77"/>
      <c r="I100" s="77"/>
      <c r="J100" s="78"/>
      <c r="L100" s="72"/>
      <c r="M100" s="72"/>
      <c r="O100" s="14"/>
    </row>
    <row r="101" spans="1:15" s="41" customFormat="1" ht="22.5" x14ac:dyDescent="0.2">
      <c r="A101" s="9"/>
      <c r="B101" s="66" t="s">
        <v>164</v>
      </c>
      <c r="C101" s="67" t="s">
        <v>165</v>
      </c>
      <c r="D101" s="68"/>
      <c r="E101" s="80"/>
      <c r="F101" s="81"/>
      <c r="G101" s="70">
        <f>SUM(G102:G114)</f>
        <v>0</v>
      </c>
      <c r="H101" s="81"/>
      <c r="I101" s="70">
        <f>SUM(I102:I114)</f>
        <v>0</v>
      </c>
      <c r="J101" s="71">
        <f>SUM(J102:J114)</f>
        <v>0</v>
      </c>
      <c r="L101" s="72"/>
      <c r="M101" s="72"/>
      <c r="O101" s="14"/>
    </row>
    <row r="102" spans="1:15" s="41" customFormat="1" x14ac:dyDescent="0.2">
      <c r="A102" s="9"/>
      <c r="B102" s="93" t="s">
        <v>166</v>
      </c>
      <c r="C102" s="100" t="s">
        <v>167</v>
      </c>
      <c r="D102" s="107"/>
      <c r="E102" s="96"/>
      <c r="F102" s="97"/>
      <c r="G102" s="97"/>
      <c r="H102" s="97"/>
      <c r="I102" s="97"/>
      <c r="J102" s="98"/>
      <c r="L102" s="72"/>
      <c r="M102" s="72"/>
      <c r="O102" s="14"/>
    </row>
    <row r="103" spans="1:15" s="41" customFormat="1" ht="22.5" x14ac:dyDescent="0.2">
      <c r="A103" s="9"/>
      <c r="B103" s="73" t="s">
        <v>168</v>
      </c>
      <c r="C103" s="74" t="s">
        <v>169</v>
      </c>
      <c r="D103" s="75" t="s">
        <v>24</v>
      </c>
      <c r="E103" s="76">
        <v>339.63460000000003</v>
      </c>
      <c r="F103" s="77"/>
      <c r="G103" s="77">
        <f>ROUND(F103*E103,2)</f>
        <v>0</v>
      </c>
      <c r="H103" s="77"/>
      <c r="I103" s="77">
        <f>ROUND(H103*E103,2)</f>
        <v>0</v>
      </c>
      <c r="J103" s="78">
        <f>I103+G103</f>
        <v>0</v>
      </c>
      <c r="L103" s="72"/>
      <c r="M103" s="72"/>
      <c r="O103" s="14"/>
    </row>
    <row r="104" spans="1:15" s="41" customFormat="1" x14ac:dyDescent="0.2">
      <c r="A104" s="9"/>
      <c r="B104" s="73" t="s">
        <v>170</v>
      </c>
      <c r="C104" s="74" t="s">
        <v>171</v>
      </c>
      <c r="D104" s="75" t="s">
        <v>24</v>
      </c>
      <c r="E104" s="76">
        <v>259.23180000000002</v>
      </c>
      <c r="F104" s="77"/>
      <c r="G104" s="77">
        <f>ROUND(F104*E104,2)</f>
        <v>0</v>
      </c>
      <c r="H104" s="77"/>
      <c r="I104" s="77">
        <f>ROUND(H104*E104,2)</f>
        <v>0</v>
      </c>
      <c r="J104" s="78">
        <f>I104+G104</f>
        <v>0</v>
      </c>
      <c r="L104" s="72"/>
      <c r="M104" s="72"/>
      <c r="O104" s="14"/>
    </row>
    <row r="105" spans="1:15" s="41" customFormat="1" ht="22.5" x14ac:dyDescent="0.2">
      <c r="A105" s="9"/>
      <c r="B105" s="73" t="s">
        <v>172</v>
      </c>
      <c r="C105" s="74" t="s">
        <v>173</v>
      </c>
      <c r="D105" s="75" t="s">
        <v>24</v>
      </c>
      <c r="E105" s="76">
        <v>80.402799999999999</v>
      </c>
      <c r="F105" s="77"/>
      <c r="G105" s="77">
        <f>ROUND(F105*E105,2)</f>
        <v>0</v>
      </c>
      <c r="H105" s="77"/>
      <c r="I105" s="77">
        <f>ROUND(H105*E105,2)</f>
        <v>0</v>
      </c>
      <c r="J105" s="78">
        <f>I105+G105</f>
        <v>0</v>
      </c>
      <c r="L105" s="72"/>
      <c r="M105" s="72"/>
      <c r="O105" s="14"/>
    </row>
    <row r="106" spans="1:15" s="41" customFormat="1" ht="33.75" x14ac:dyDescent="0.2">
      <c r="A106" s="9"/>
      <c r="B106" s="73" t="s">
        <v>174</v>
      </c>
      <c r="C106" s="74" t="s">
        <v>175</v>
      </c>
      <c r="D106" s="75" t="s">
        <v>24</v>
      </c>
      <c r="E106" s="76">
        <v>241.50180000000003</v>
      </c>
      <c r="F106" s="77"/>
      <c r="G106" s="77">
        <f>ROUND(F106*E106,2)</f>
        <v>0</v>
      </c>
      <c r="H106" s="77"/>
      <c r="I106" s="77">
        <f>ROUND(H106*E106,2)</f>
        <v>0</v>
      </c>
      <c r="J106" s="78">
        <f>I106+G106</f>
        <v>0</v>
      </c>
      <c r="L106" s="72"/>
      <c r="M106" s="72"/>
      <c r="O106" s="14"/>
    </row>
    <row r="107" spans="1:15" s="41" customFormat="1" x14ac:dyDescent="0.2">
      <c r="A107" s="9"/>
      <c r="B107" s="73"/>
      <c r="C107" s="74"/>
      <c r="D107" s="75"/>
      <c r="E107" s="76"/>
      <c r="F107" s="77"/>
      <c r="G107" s="77"/>
      <c r="H107" s="77"/>
      <c r="I107" s="77"/>
      <c r="J107" s="78"/>
      <c r="L107" s="72"/>
      <c r="M107" s="72"/>
      <c r="O107" s="14"/>
    </row>
    <row r="108" spans="1:15" s="41" customFormat="1" x14ac:dyDescent="0.2">
      <c r="A108" s="9"/>
      <c r="B108" s="93" t="s">
        <v>176</v>
      </c>
      <c r="C108" s="100" t="s">
        <v>177</v>
      </c>
      <c r="D108" s="95"/>
      <c r="E108" s="96"/>
      <c r="F108" s="97"/>
      <c r="G108" s="97"/>
      <c r="H108" s="97"/>
      <c r="I108" s="97"/>
      <c r="J108" s="98"/>
      <c r="L108" s="72"/>
      <c r="M108" s="72"/>
      <c r="O108" s="14"/>
    </row>
    <row r="109" spans="1:15" s="41" customFormat="1" ht="57" customHeight="1" x14ac:dyDescent="0.2">
      <c r="A109" s="9"/>
      <c r="B109" s="73" t="s">
        <v>178</v>
      </c>
      <c r="C109" s="74" t="s">
        <v>179</v>
      </c>
      <c r="D109" s="75" t="s">
        <v>24</v>
      </c>
      <c r="E109" s="76">
        <v>16.870000000000005</v>
      </c>
      <c r="F109" s="77"/>
      <c r="G109" s="77">
        <f>ROUND(F109*E109,2)</f>
        <v>0</v>
      </c>
      <c r="H109" s="77"/>
      <c r="I109" s="77">
        <f>ROUND(H109*E109,2)</f>
        <v>0</v>
      </c>
      <c r="J109" s="78">
        <f>I109+G109</f>
        <v>0</v>
      </c>
      <c r="L109" s="72"/>
      <c r="M109" s="72"/>
      <c r="O109" s="14"/>
    </row>
    <row r="110" spans="1:15" s="41" customFormat="1" ht="78.75" customHeight="1" x14ac:dyDescent="0.2">
      <c r="A110" s="9"/>
      <c r="B110" s="73" t="s">
        <v>180</v>
      </c>
      <c r="C110" s="74" t="s">
        <v>181</v>
      </c>
      <c r="D110" s="75" t="s">
        <v>24</v>
      </c>
      <c r="E110" s="76">
        <v>80.92</v>
      </c>
      <c r="F110" s="77"/>
      <c r="G110" s="77">
        <f>ROUND(F110*E110,2)</f>
        <v>0</v>
      </c>
      <c r="H110" s="77"/>
      <c r="I110" s="77">
        <f>ROUND(H110*E110,2)</f>
        <v>0</v>
      </c>
      <c r="J110" s="78">
        <f>I110+G110</f>
        <v>0</v>
      </c>
      <c r="L110" s="72"/>
      <c r="M110" s="72"/>
      <c r="O110" s="14"/>
    </row>
    <row r="111" spans="1:15" s="41" customFormat="1" x14ac:dyDescent="0.2">
      <c r="A111" s="9"/>
      <c r="B111" s="73" t="s">
        <v>182</v>
      </c>
      <c r="C111" s="74" t="s">
        <v>183</v>
      </c>
      <c r="D111" s="75" t="s">
        <v>184</v>
      </c>
      <c r="E111" s="76">
        <v>39.25</v>
      </c>
      <c r="F111" s="77"/>
      <c r="G111" s="77">
        <f>ROUND(F111*E111,2)</f>
        <v>0</v>
      </c>
      <c r="H111" s="77"/>
      <c r="I111" s="77">
        <f>ROUND(H111*E111,2)</f>
        <v>0</v>
      </c>
      <c r="J111" s="78">
        <f>I111+G111</f>
        <v>0</v>
      </c>
      <c r="L111" s="72"/>
      <c r="M111" s="72"/>
      <c r="O111" s="14"/>
    </row>
    <row r="112" spans="1:15" s="41" customFormat="1" x14ac:dyDescent="0.2">
      <c r="A112" s="9"/>
      <c r="B112" s="73" t="s">
        <v>185</v>
      </c>
      <c r="C112" s="74" t="s">
        <v>186</v>
      </c>
      <c r="D112" s="75" t="s">
        <v>184</v>
      </c>
      <c r="E112" s="76">
        <v>31.5</v>
      </c>
      <c r="F112" s="77"/>
      <c r="G112" s="77">
        <f>ROUND(F112*E112,2)</f>
        <v>0</v>
      </c>
      <c r="H112" s="77"/>
      <c r="I112" s="77">
        <f>ROUND(H112*E112,2)</f>
        <v>0</v>
      </c>
      <c r="J112" s="78">
        <f>I112+G112</f>
        <v>0</v>
      </c>
      <c r="L112" s="72"/>
      <c r="M112" s="72"/>
      <c r="O112" s="14"/>
    </row>
    <row r="113" spans="1:15" s="41" customFormat="1" x14ac:dyDescent="0.2">
      <c r="A113" s="9"/>
      <c r="B113" s="73" t="s">
        <v>187</v>
      </c>
      <c r="C113" s="74" t="s">
        <v>188</v>
      </c>
      <c r="D113" s="75" t="s">
        <v>184</v>
      </c>
      <c r="E113" s="76">
        <v>20</v>
      </c>
      <c r="F113" s="77"/>
      <c r="G113" s="77">
        <f>ROUND(F113*E113,2)</f>
        <v>0</v>
      </c>
      <c r="H113" s="77"/>
      <c r="I113" s="77">
        <f>ROUND(H113*E113,2)</f>
        <v>0</v>
      </c>
      <c r="J113" s="78">
        <f>I113+G113</f>
        <v>0</v>
      </c>
      <c r="L113" s="72"/>
      <c r="M113" s="72"/>
      <c r="O113" s="14"/>
    </row>
    <row r="114" spans="1:15" s="41" customFormat="1" x14ac:dyDescent="0.2">
      <c r="A114" s="9"/>
      <c r="B114" s="73"/>
      <c r="C114" s="74"/>
      <c r="D114" s="75"/>
      <c r="E114" s="76"/>
      <c r="F114" s="110"/>
      <c r="G114" s="77"/>
      <c r="H114" s="110"/>
      <c r="I114" s="77"/>
      <c r="J114" s="78"/>
      <c r="L114" s="72"/>
      <c r="M114" s="72"/>
      <c r="O114" s="14"/>
    </row>
    <row r="115" spans="1:15" s="41" customFormat="1" ht="17.25" customHeight="1" x14ac:dyDescent="0.2">
      <c r="A115" s="9"/>
      <c r="B115" s="66" t="s">
        <v>189</v>
      </c>
      <c r="C115" s="67" t="s">
        <v>190</v>
      </c>
      <c r="D115" s="79"/>
      <c r="E115" s="80"/>
      <c r="F115" s="81"/>
      <c r="G115" s="70">
        <f>SUM(G116:G141)</f>
        <v>0</v>
      </c>
      <c r="H115" s="81"/>
      <c r="I115" s="70">
        <f>SUM(I116:I141)</f>
        <v>0</v>
      </c>
      <c r="J115" s="71">
        <f>SUM(J116:J141)</f>
        <v>0</v>
      </c>
      <c r="L115" s="72"/>
      <c r="M115" s="72"/>
      <c r="O115" s="14"/>
    </row>
    <row r="116" spans="1:15" s="41" customFormat="1" ht="22.5" x14ac:dyDescent="0.2">
      <c r="A116" s="9"/>
      <c r="B116" s="93" t="s">
        <v>191</v>
      </c>
      <c r="C116" s="100" t="s">
        <v>192</v>
      </c>
      <c r="D116" s="107"/>
      <c r="E116" s="96"/>
      <c r="F116" s="97"/>
      <c r="G116" s="97"/>
      <c r="H116" s="97"/>
      <c r="I116" s="97"/>
      <c r="J116" s="98"/>
      <c r="L116" s="72"/>
      <c r="M116" s="72"/>
      <c r="O116" s="14"/>
    </row>
    <row r="117" spans="1:15" s="41" customFormat="1" ht="22.5" x14ac:dyDescent="0.2">
      <c r="A117" s="9"/>
      <c r="B117" s="73" t="s">
        <v>193</v>
      </c>
      <c r="C117" s="74" t="s">
        <v>194</v>
      </c>
      <c r="D117" s="75" t="s">
        <v>195</v>
      </c>
      <c r="E117" s="76">
        <v>1</v>
      </c>
      <c r="F117" s="77"/>
      <c r="G117" s="77">
        <f>ROUND(F117*E117,2)</f>
        <v>0</v>
      </c>
      <c r="H117" s="77"/>
      <c r="I117" s="77">
        <f>ROUND(H117*E117,2)</f>
        <v>0</v>
      </c>
      <c r="J117" s="78">
        <f>I117+G117</f>
        <v>0</v>
      </c>
      <c r="L117" s="72"/>
      <c r="M117" s="72"/>
      <c r="O117" s="14"/>
    </row>
    <row r="118" spans="1:15" s="41" customFormat="1" x14ac:dyDescent="0.2">
      <c r="A118" s="9"/>
      <c r="B118" s="73" t="s">
        <v>196</v>
      </c>
      <c r="C118" s="74" t="s">
        <v>197</v>
      </c>
      <c r="D118" s="75" t="s">
        <v>195</v>
      </c>
      <c r="E118" s="76">
        <v>4</v>
      </c>
      <c r="F118" s="77"/>
      <c r="G118" s="77">
        <f>ROUND(F118*E118,2)</f>
        <v>0</v>
      </c>
      <c r="H118" s="77"/>
      <c r="I118" s="77">
        <f>ROUND(H118*E118,2)</f>
        <v>0</v>
      </c>
      <c r="J118" s="78">
        <f>I118+G118</f>
        <v>0</v>
      </c>
      <c r="L118" s="72"/>
      <c r="M118" s="72"/>
      <c r="O118" s="14"/>
    </row>
    <row r="119" spans="1:15" s="41" customFormat="1" x14ac:dyDescent="0.2">
      <c r="A119" s="9"/>
      <c r="B119" s="73" t="s">
        <v>198</v>
      </c>
      <c r="C119" s="74" t="s">
        <v>199</v>
      </c>
      <c r="D119" s="75" t="s">
        <v>195</v>
      </c>
      <c r="E119" s="76">
        <v>4</v>
      </c>
      <c r="F119" s="77"/>
      <c r="G119" s="77">
        <f>ROUND(F119*E119,2)</f>
        <v>0</v>
      </c>
      <c r="H119" s="77"/>
      <c r="I119" s="77">
        <f>ROUND(H119*E119,2)</f>
        <v>0</v>
      </c>
      <c r="J119" s="78">
        <f>I119+G119</f>
        <v>0</v>
      </c>
      <c r="L119" s="72"/>
      <c r="M119" s="72"/>
      <c r="O119" s="14"/>
    </row>
    <row r="120" spans="1:15" s="41" customFormat="1" x14ac:dyDescent="0.2">
      <c r="A120" s="9"/>
      <c r="B120" s="73" t="s">
        <v>200</v>
      </c>
      <c r="C120" s="74" t="s">
        <v>201</v>
      </c>
      <c r="D120" s="75" t="s">
        <v>195</v>
      </c>
      <c r="E120" s="76">
        <v>2</v>
      </c>
      <c r="F120" s="77"/>
      <c r="G120" s="77">
        <f>ROUND(F120*E120,2)</f>
        <v>0</v>
      </c>
      <c r="H120" s="77"/>
      <c r="I120" s="77">
        <f>ROUND(H120*E120,2)</f>
        <v>0</v>
      </c>
      <c r="J120" s="78">
        <f>I120+G120</f>
        <v>0</v>
      </c>
      <c r="L120" s="72"/>
      <c r="M120" s="72"/>
      <c r="O120" s="14"/>
    </row>
    <row r="121" spans="1:15" s="41" customFormat="1" x14ac:dyDescent="0.2">
      <c r="A121" s="9"/>
      <c r="B121" s="73"/>
      <c r="C121" s="74"/>
      <c r="D121" s="75"/>
      <c r="E121" s="76"/>
      <c r="F121" s="77"/>
      <c r="G121" s="77"/>
      <c r="H121" s="77"/>
      <c r="I121" s="77"/>
      <c r="J121" s="78"/>
      <c r="L121" s="72"/>
      <c r="M121" s="72"/>
      <c r="O121" s="14"/>
    </row>
    <row r="122" spans="1:15" s="41" customFormat="1" ht="90" x14ac:dyDescent="0.2">
      <c r="A122" s="9"/>
      <c r="B122" s="93" t="s">
        <v>202</v>
      </c>
      <c r="C122" s="100" t="s">
        <v>203</v>
      </c>
      <c r="D122" s="107"/>
      <c r="E122" s="96"/>
      <c r="F122" s="97"/>
      <c r="G122" s="97"/>
      <c r="H122" s="97"/>
      <c r="I122" s="97"/>
      <c r="J122" s="98"/>
      <c r="L122" s="72"/>
      <c r="M122" s="72"/>
      <c r="O122" s="14"/>
    </row>
    <row r="123" spans="1:15" s="41" customFormat="1" ht="33.75" x14ac:dyDescent="0.2">
      <c r="A123" s="9"/>
      <c r="B123" s="73" t="s">
        <v>204</v>
      </c>
      <c r="C123" s="74" t="s">
        <v>205</v>
      </c>
      <c r="D123" s="75" t="s">
        <v>8</v>
      </c>
      <c r="E123" s="76">
        <v>2</v>
      </c>
      <c r="F123" s="77"/>
      <c r="G123" s="77">
        <f t="shared" ref="G123:G128" si="6">ROUND(F123*E123,2)</f>
        <v>0</v>
      </c>
      <c r="H123" s="77"/>
      <c r="I123" s="77">
        <f t="shared" ref="I123:I128" si="7">ROUND(H123*E123,2)</f>
        <v>0</v>
      </c>
      <c r="J123" s="78">
        <f t="shared" ref="J123:J128" si="8">I123+G123</f>
        <v>0</v>
      </c>
      <c r="L123" s="72"/>
      <c r="M123" s="72"/>
      <c r="O123" s="14"/>
    </row>
    <row r="124" spans="1:15" s="41" customFormat="1" ht="33.75" x14ac:dyDescent="0.2">
      <c r="A124" s="9"/>
      <c r="B124" s="73" t="s">
        <v>206</v>
      </c>
      <c r="C124" s="74" t="s">
        <v>207</v>
      </c>
      <c r="D124" s="75" t="s">
        <v>8</v>
      </c>
      <c r="E124" s="76">
        <v>2</v>
      </c>
      <c r="F124" s="77"/>
      <c r="G124" s="77">
        <f t="shared" si="6"/>
        <v>0</v>
      </c>
      <c r="H124" s="77"/>
      <c r="I124" s="77">
        <f t="shared" si="7"/>
        <v>0</v>
      </c>
      <c r="J124" s="78">
        <f t="shared" si="8"/>
        <v>0</v>
      </c>
      <c r="L124" s="72"/>
      <c r="M124" s="72"/>
      <c r="O124" s="14"/>
    </row>
    <row r="125" spans="1:15" s="41" customFormat="1" ht="45" x14ac:dyDescent="0.2">
      <c r="A125" s="9"/>
      <c r="B125" s="73" t="s">
        <v>208</v>
      </c>
      <c r="C125" s="74" t="s">
        <v>209</v>
      </c>
      <c r="D125" s="75" t="s">
        <v>8</v>
      </c>
      <c r="E125" s="76">
        <v>1</v>
      </c>
      <c r="F125" s="77"/>
      <c r="G125" s="77">
        <f t="shared" si="6"/>
        <v>0</v>
      </c>
      <c r="H125" s="77"/>
      <c r="I125" s="77">
        <f t="shared" si="7"/>
        <v>0</v>
      </c>
      <c r="J125" s="78">
        <f t="shared" si="8"/>
        <v>0</v>
      </c>
      <c r="L125" s="72"/>
      <c r="M125" s="72"/>
      <c r="O125" s="14"/>
    </row>
    <row r="126" spans="1:15" s="41" customFormat="1" ht="33.75" x14ac:dyDescent="0.2">
      <c r="A126" s="9"/>
      <c r="B126" s="73" t="s">
        <v>210</v>
      </c>
      <c r="C126" s="74" t="s">
        <v>211</v>
      </c>
      <c r="D126" s="75" t="s">
        <v>8</v>
      </c>
      <c r="E126" s="76">
        <v>1</v>
      </c>
      <c r="F126" s="77"/>
      <c r="G126" s="77">
        <f t="shared" si="6"/>
        <v>0</v>
      </c>
      <c r="H126" s="77"/>
      <c r="I126" s="77">
        <f t="shared" si="7"/>
        <v>0</v>
      </c>
      <c r="J126" s="78">
        <f t="shared" si="8"/>
        <v>0</v>
      </c>
      <c r="L126" s="72"/>
      <c r="M126" s="72"/>
      <c r="O126" s="14"/>
    </row>
    <row r="127" spans="1:15" s="41" customFormat="1" ht="45" x14ac:dyDescent="0.2">
      <c r="A127" s="9"/>
      <c r="B127" s="73" t="s">
        <v>212</v>
      </c>
      <c r="C127" s="74" t="s">
        <v>213</v>
      </c>
      <c r="D127" s="75" t="s">
        <v>8</v>
      </c>
      <c r="E127" s="76">
        <v>1</v>
      </c>
      <c r="F127" s="77"/>
      <c r="G127" s="77">
        <f t="shared" si="6"/>
        <v>0</v>
      </c>
      <c r="H127" s="77"/>
      <c r="I127" s="77">
        <f t="shared" si="7"/>
        <v>0</v>
      </c>
      <c r="J127" s="78">
        <f t="shared" si="8"/>
        <v>0</v>
      </c>
      <c r="L127" s="72"/>
      <c r="M127" s="72"/>
      <c r="O127" s="14"/>
    </row>
    <row r="128" spans="1:15" s="41" customFormat="1" ht="33.75" x14ac:dyDescent="0.2">
      <c r="A128" s="9"/>
      <c r="B128" s="73" t="s">
        <v>214</v>
      </c>
      <c r="C128" s="74" t="s">
        <v>215</v>
      </c>
      <c r="D128" s="75" t="s">
        <v>8</v>
      </c>
      <c r="E128" s="76">
        <v>1</v>
      </c>
      <c r="F128" s="77"/>
      <c r="G128" s="77">
        <f t="shared" si="6"/>
        <v>0</v>
      </c>
      <c r="H128" s="77"/>
      <c r="I128" s="77">
        <f t="shared" si="7"/>
        <v>0</v>
      </c>
      <c r="J128" s="78">
        <f t="shared" si="8"/>
        <v>0</v>
      </c>
      <c r="L128" s="72"/>
      <c r="M128" s="72"/>
      <c r="O128" s="14"/>
    </row>
    <row r="129" spans="1:15" s="41" customFormat="1" x14ac:dyDescent="0.2">
      <c r="A129" s="9"/>
      <c r="B129" s="73"/>
      <c r="C129" s="74"/>
      <c r="D129" s="75"/>
      <c r="E129" s="76"/>
      <c r="F129" s="77"/>
      <c r="G129" s="77"/>
      <c r="H129" s="77"/>
      <c r="I129" s="77"/>
      <c r="J129" s="78"/>
      <c r="L129" s="72"/>
      <c r="M129" s="72"/>
      <c r="O129" s="14"/>
    </row>
    <row r="130" spans="1:15" s="41" customFormat="1" ht="33.75" x14ac:dyDescent="0.2">
      <c r="A130" s="9"/>
      <c r="B130" s="93" t="s">
        <v>216</v>
      </c>
      <c r="C130" s="100" t="s">
        <v>217</v>
      </c>
      <c r="D130" s="107"/>
      <c r="E130" s="96"/>
      <c r="F130" s="111"/>
      <c r="G130" s="111"/>
      <c r="H130" s="111"/>
      <c r="I130" s="111"/>
      <c r="J130" s="112"/>
      <c r="L130" s="72"/>
      <c r="M130" s="72"/>
      <c r="O130" s="14"/>
    </row>
    <row r="131" spans="1:15" s="41" customFormat="1" ht="22.5" x14ac:dyDescent="0.2">
      <c r="A131" s="9"/>
      <c r="B131" s="73" t="s">
        <v>218</v>
      </c>
      <c r="C131" s="74" t="s">
        <v>219</v>
      </c>
      <c r="D131" s="75" t="s">
        <v>71</v>
      </c>
      <c r="E131" s="76">
        <v>15.899000000000001</v>
      </c>
      <c r="F131" s="77"/>
      <c r="G131" s="77">
        <f>ROUND(F131*E131,2)</f>
        <v>0</v>
      </c>
      <c r="H131" s="77"/>
      <c r="I131" s="77">
        <f>ROUND(H131*E131,2)</f>
        <v>0</v>
      </c>
      <c r="J131" s="78">
        <f>I131+G131</f>
        <v>0</v>
      </c>
      <c r="L131" s="72"/>
      <c r="M131" s="72"/>
      <c r="O131" s="14"/>
    </row>
    <row r="132" spans="1:15" s="41" customFormat="1" x14ac:dyDescent="0.2">
      <c r="A132" s="9"/>
      <c r="B132" s="73"/>
      <c r="C132" s="74"/>
      <c r="D132" s="75"/>
      <c r="E132" s="76"/>
      <c r="F132" s="77"/>
      <c r="G132" s="77"/>
      <c r="H132" s="77"/>
      <c r="I132" s="77"/>
      <c r="J132" s="78"/>
      <c r="L132" s="72"/>
      <c r="M132" s="72"/>
      <c r="O132" s="14"/>
    </row>
    <row r="133" spans="1:15" s="41" customFormat="1" x14ac:dyDescent="0.2">
      <c r="A133" s="9"/>
      <c r="B133" s="93" t="s">
        <v>220</v>
      </c>
      <c r="C133" s="100" t="s">
        <v>221</v>
      </c>
      <c r="D133" s="95"/>
      <c r="E133" s="96"/>
      <c r="F133" s="111"/>
      <c r="G133" s="111"/>
      <c r="H133" s="111"/>
      <c r="I133" s="111"/>
      <c r="J133" s="112"/>
      <c r="L133" s="72"/>
      <c r="M133" s="72"/>
      <c r="O133" s="14"/>
    </row>
    <row r="134" spans="1:15" s="41" customFormat="1" x14ac:dyDescent="0.2">
      <c r="A134" s="9"/>
      <c r="B134" s="73"/>
      <c r="C134" s="74"/>
      <c r="D134" s="75"/>
      <c r="E134" s="76"/>
      <c r="F134" s="77"/>
      <c r="G134" s="77"/>
      <c r="H134" s="77"/>
      <c r="I134" s="77"/>
      <c r="J134" s="78"/>
      <c r="L134" s="72"/>
      <c r="M134" s="72"/>
      <c r="O134" s="14"/>
    </row>
    <row r="135" spans="1:15" s="41" customFormat="1" x14ac:dyDescent="0.2">
      <c r="A135" s="9"/>
      <c r="B135" s="73" t="s">
        <v>222</v>
      </c>
      <c r="C135" s="74" t="s">
        <v>223</v>
      </c>
      <c r="D135" s="75" t="s">
        <v>112</v>
      </c>
      <c r="E135" s="76">
        <v>8.5500000000000007</v>
      </c>
      <c r="F135" s="77"/>
      <c r="G135" s="77">
        <f t="shared" ref="G135:G140" si="9">ROUND(F135*E135,2)</f>
        <v>0</v>
      </c>
      <c r="H135" s="77"/>
      <c r="I135" s="77">
        <f t="shared" ref="I135:I140" si="10">ROUND(H135*E135,2)</f>
        <v>0</v>
      </c>
      <c r="J135" s="78">
        <f t="shared" ref="J135:J140" si="11">I135+G135</f>
        <v>0</v>
      </c>
      <c r="L135" s="72"/>
      <c r="M135" s="72"/>
      <c r="O135" s="14"/>
    </row>
    <row r="136" spans="1:15" s="41" customFormat="1" x14ac:dyDescent="0.2">
      <c r="A136" s="9"/>
      <c r="B136" s="73" t="s">
        <v>224</v>
      </c>
      <c r="C136" s="74" t="s">
        <v>225</v>
      </c>
      <c r="D136" s="75" t="s">
        <v>112</v>
      </c>
      <c r="E136" s="76">
        <v>8.5500000000000007</v>
      </c>
      <c r="F136" s="77"/>
      <c r="G136" s="77">
        <f t="shared" si="9"/>
        <v>0</v>
      </c>
      <c r="H136" s="77"/>
      <c r="I136" s="77">
        <f t="shared" si="10"/>
        <v>0</v>
      </c>
      <c r="J136" s="78">
        <f t="shared" si="11"/>
        <v>0</v>
      </c>
      <c r="L136" s="72"/>
      <c r="M136" s="72"/>
      <c r="O136" s="14"/>
    </row>
    <row r="137" spans="1:15" s="41" customFormat="1" x14ac:dyDescent="0.2">
      <c r="A137" s="9"/>
      <c r="B137" s="73" t="s">
        <v>226</v>
      </c>
      <c r="C137" s="74" t="s">
        <v>227</v>
      </c>
      <c r="D137" s="75" t="s">
        <v>112</v>
      </c>
      <c r="E137" s="76">
        <v>4</v>
      </c>
      <c r="F137" s="77"/>
      <c r="G137" s="77">
        <f t="shared" si="9"/>
        <v>0</v>
      </c>
      <c r="H137" s="77"/>
      <c r="I137" s="77">
        <f t="shared" si="10"/>
        <v>0</v>
      </c>
      <c r="J137" s="78">
        <f t="shared" si="11"/>
        <v>0</v>
      </c>
      <c r="L137" s="72"/>
      <c r="M137" s="72"/>
      <c r="O137" s="14"/>
    </row>
    <row r="138" spans="1:15" s="41" customFormat="1" ht="26.25" customHeight="1" x14ac:dyDescent="0.2">
      <c r="A138" s="9"/>
      <c r="B138" s="73" t="s">
        <v>228</v>
      </c>
      <c r="C138" s="74" t="s">
        <v>229</v>
      </c>
      <c r="D138" s="75" t="s">
        <v>8</v>
      </c>
      <c r="E138" s="76">
        <v>9</v>
      </c>
      <c r="F138" s="77"/>
      <c r="G138" s="77">
        <f t="shared" si="9"/>
        <v>0</v>
      </c>
      <c r="H138" s="77"/>
      <c r="I138" s="77">
        <f t="shared" si="10"/>
        <v>0</v>
      </c>
      <c r="J138" s="78">
        <f t="shared" si="11"/>
        <v>0</v>
      </c>
      <c r="L138" s="72"/>
      <c r="M138" s="72"/>
      <c r="O138" s="14"/>
    </row>
    <row r="139" spans="1:15" s="41" customFormat="1" ht="29.25" customHeight="1" x14ac:dyDescent="0.2">
      <c r="A139" s="9"/>
      <c r="B139" s="73" t="s">
        <v>230</v>
      </c>
      <c r="C139" s="74" t="s">
        <v>231</v>
      </c>
      <c r="D139" s="75" t="s">
        <v>8</v>
      </c>
      <c r="E139" s="76">
        <v>2</v>
      </c>
      <c r="F139" s="77"/>
      <c r="G139" s="77">
        <f t="shared" si="9"/>
        <v>0</v>
      </c>
      <c r="H139" s="77"/>
      <c r="I139" s="77">
        <f t="shared" si="10"/>
        <v>0</v>
      </c>
      <c r="J139" s="78">
        <f t="shared" si="11"/>
        <v>0</v>
      </c>
      <c r="L139" s="72"/>
      <c r="M139" s="72"/>
      <c r="O139" s="14"/>
    </row>
    <row r="140" spans="1:15" s="41" customFormat="1" ht="17.25" customHeight="1" x14ac:dyDescent="0.2">
      <c r="A140" s="9"/>
      <c r="B140" s="73" t="s">
        <v>232</v>
      </c>
      <c r="C140" s="74" t="s">
        <v>233</v>
      </c>
      <c r="D140" s="75" t="s">
        <v>71</v>
      </c>
      <c r="E140" s="76">
        <v>1.0750000000000002</v>
      </c>
      <c r="F140" s="77"/>
      <c r="G140" s="77">
        <f t="shared" si="9"/>
        <v>0</v>
      </c>
      <c r="H140" s="77"/>
      <c r="I140" s="77">
        <f t="shared" si="10"/>
        <v>0</v>
      </c>
      <c r="J140" s="78">
        <f t="shared" si="11"/>
        <v>0</v>
      </c>
      <c r="L140" s="72"/>
      <c r="M140" s="72"/>
      <c r="O140" s="14"/>
    </row>
    <row r="141" spans="1:15" s="41" customFormat="1" x14ac:dyDescent="0.2">
      <c r="A141" s="9"/>
      <c r="B141" s="73"/>
      <c r="C141" s="74"/>
      <c r="D141" s="75"/>
      <c r="E141" s="76"/>
      <c r="F141" s="77"/>
      <c r="G141" s="77"/>
      <c r="H141" s="77"/>
      <c r="I141" s="77"/>
      <c r="J141" s="78"/>
      <c r="L141" s="72"/>
      <c r="M141" s="72"/>
      <c r="O141" s="14"/>
    </row>
    <row r="142" spans="1:15" s="41" customFormat="1" ht="56.25" x14ac:dyDescent="0.2">
      <c r="A142" s="9"/>
      <c r="B142" s="66" t="s">
        <v>234</v>
      </c>
      <c r="C142" s="113" t="s">
        <v>235</v>
      </c>
      <c r="D142" s="79"/>
      <c r="E142" s="80"/>
      <c r="F142" s="81"/>
      <c r="G142" s="70">
        <f>SUM(G143:G210)</f>
        <v>0</v>
      </c>
      <c r="H142" s="81"/>
      <c r="I142" s="70">
        <f>SUM(I143:I210)</f>
        <v>0</v>
      </c>
      <c r="J142" s="71">
        <f>SUM(J143:J210)</f>
        <v>0</v>
      </c>
      <c r="L142" s="72"/>
      <c r="M142" s="72"/>
      <c r="O142" s="14"/>
    </row>
    <row r="143" spans="1:15" s="41" customFormat="1" x14ac:dyDescent="0.2">
      <c r="A143" s="9"/>
      <c r="B143" s="93" t="s">
        <v>236</v>
      </c>
      <c r="C143" s="100" t="s">
        <v>237</v>
      </c>
      <c r="D143" s="114" t="s">
        <v>115</v>
      </c>
      <c r="E143" s="96"/>
      <c r="F143" s="111"/>
      <c r="G143" s="111"/>
      <c r="H143" s="111"/>
      <c r="I143" s="111"/>
      <c r="J143" s="112"/>
      <c r="L143" s="72"/>
      <c r="M143" s="72"/>
      <c r="O143" s="14"/>
    </row>
    <row r="144" spans="1:15" s="41" customFormat="1" x14ac:dyDescent="0.2">
      <c r="A144" s="9"/>
      <c r="B144" s="73"/>
      <c r="C144" s="74"/>
      <c r="D144" s="75"/>
      <c r="E144" s="76"/>
      <c r="F144" s="77"/>
      <c r="G144" s="77"/>
      <c r="H144" s="77"/>
      <c r="I144" s="77"/>
      <c r="J144" s="78"/>
      <c r="L144" s="72"/>
      <c r="M144" s="72"/>
      <c r="O144" s="14"/>
    </row>
    <row r="145" spans="1:15" s="41" customFormat="1" ht="56.25" x14ac:dyDescent="0.2">
      <c r="A145" s="9"/>
      <c r="B145" s="115" t="s">
        <v>238</v>
      </c>
      <c r="C145" s="89" t="s">
        <v>239</v>
      </c>
      <c r="D145" s="116"/>
      <c r="E145" s="76"/>
      <c r="F145" s="77"/>
      <c r="G145" s="77"/>
      <c r="H145" s="77"/>
      <c r="I145" s="77"/>
      <c r="J145" s="78"/>
      <c r="L145" s="72"/>
      <c r="M145" s="72"/>
      <c r="O145" s="14"/>
    </row>
    <row r="146" spans="1:15" s="41" customFormat="1" x14ac:dyDescent="0.2">
      <c r="A146" s="9"/>
      <c r="B146" s="73" t="s">
        <v>240</v>
      </c>
      <c r="C146" s="74" t="s">
        <v>241</v>
      </c>
      <c r="D146" s="75" t="s">
        <v>112</v>
      </c>
      <c r="E146" s="76">
        <v>12</v>
      </c>
      <c r="F146" s="77"/>
      <c r="G146" s="77">
        <f>ROUND(F146*E146,2)</f>
        <v>0</v>
      </c>
      <c r="H146" s="77"/>
      <c r="I146" s="77">
        <f>ROUND(H146*E146,2)</f>
        <v>0</v>
      </c>
      <c r="J146" s="78">
        <f>I146+G146</f>
        <v>0</v>
      </c>
      <c r="L146" s="72"/>
      <c r="M146" s="72"/>
      <c r="O146" s="14"/>
    </row>
    <row r="147" spans="1:15" s="41" customFormat="1" x14ac:dyDescent="0.2">
      <c r="A147" s="9"/>
      <c r="B147" s="73" t="s">
        <v>242</v>
      </c>
      <c r="C147" s="74" t="s">
        <v>243</v>
      </c>
      <c r="D147" s="75" t="s">
        <v>112</v>
      </c>
      <c r="E147" s="76">
        <v>30</v>
      </c>
      <c r="F147" s="77"/>
      <c r="G147" s="77">
        <f>ROUND(F147*E147,2)</f>
        <v>0</v>
      </c>
      <c r="H147" s="77"/>
      <c r="I147" s="77">
        <f>ROUND(H147*E147,2)</f>
        <v>0</v>
      </c>
      <c r="J147" s="78">
        <f>I147+G147</f>
        <v>0</v>
      </c>
      <c r="L147" s="72"/>
      <c r="M147" s="72"/>
      <c r="O147" s="14"/>
    </row>
    <row r="148" spans="1:15" s="41" customFormat="1" x14ac:dyDescent="0.2">
      <c r="A148" s="9"/>
      <c r="B148" s="73"/>
      <c r="C148" s="74"/>
      <c r="D148" s="75"/>
      <c r="E148" s="76"/>
      <c r="F148" s="77"/>
      <c r="G148" s="77"/>
      <c r="H148" s="77"/>
      <c r="I148" s="77"/>
      <c r="J148" s="78"/>
      <c r="L148" s="72"/>
      <c r="M148" s="72"/>
      <c r="O148" s="14"/>
    </row>
    <row r="149" spans="1:15" s="41" customFormat="1" ht="101.25" x14ac:dyDescent="0.2">
      <c r="A149" s="9"/>
      <c r="B149" s="115" t="s">
        <v>244</v>
      </c>
      <c r="C149" s="89" t="s">
        <v>245</v>
      </c>
      <c r="D149" s="116"/>
      <c r="E149" s="76"/>
      <c r="F149" s="77"/>
      <c r="G149" s="77"/>
      <c r="H149" s="77"/>
      <c r="I149" s="77"/>
      <c r="J149" s="78"/>
      <c r="L149" s="72"/>
      <c r="M149" s="72"/>
      <c r="O149" s="14"/>
    </row>
    <row r="150" spans="1:15" s="41" customFormat="1" x14ac:dyDescent="0.2">
      <c r="A150" s="9"/>
      <c r="B150" s="73" t="s">
        <v>246</v>
      </c>
      <c r="C150" s="74" t="s">
        <v>247</v>
      </c>
      <c r="D150" s="75" t="s">
        <v>112</v>
      </c>
      <c r="E150" s="76">
        <v>108</v>
      </c>
      <c r="F150" s="77"/>
      <c r="G150" s="77">
        <f>ROUND(F150*E150,2)</f>
        <v>0</v>
      </c>
      <c r="H150" s="77"/>
      <c r="I150" s="77">
        <f>ROUND(H150*E150,2)</f>
        <v>0</v>
      </c>
      <c r="J150" s="78">
        <f>I150+G150</f>
        <v>0</v>
      </c>
      <c r="L150" s="72"/>
      <c r="M150" s="72"/>
      <c r="O150" s="14"/>
    </row>
    <row r="151" spans="1:15" s="41" customFormat="1" x14ac:dyDescent="0.2">
      <c r="A151" s="9"/>
      <c r="B151" s="73" t="s">
        <v>248</v>
      </c>
      <c r="C151" s="74" t="s">
        <v>249</v>
      </c>
      <c r="D151" s="75" t="s">
        <v>112</v>
      </c>
      <c r="E151" s="76">
        <v>76</v>
      </c>
      <c r="F151" s="77"/>
      <c r="G151" s="77">
        <f>ROUND(F151*E151,2)</f>
        <v>0</v>
      </c>
      <c r="H151" s="77"/>
      <c r="I151" s="77">
        <f>ROUND(H151*E151,2)</f>
        <v>0</v>
      </c>
      <c r="J151" s="78">
        <f>I151+G151</f>
        <v>0</v>
      </c>
      <c r="L151" s="72"/>
      <c r="M151" s="72"/>
      <c r="O151" s="14"/>
    </row>
    <row r="152" spans="1:15" s="41" customFormat="1" x14ac:dyDescent="0.2">
      <c r="A152" s="9"/>
      <c r="B152" s="73" t="s">
        <v>250</v>
      </c>
      <c r="C152" s="74" t="s">
        <v>251</v>
      </c>
      <c r="D152" s="75" t="s">
        <v>112</v>
      </c>
      <c r="E152" s="76">
        <v>8</v>
      </c>
      <c r="F152" s="77"/>
      <c r="G152" s="77">
        <f>ROUND(F152*E152,2)</f>
        <v>0</v>
      </c>
      <c r="H152" s="77"/>
      <c r="I152" s="77">
        <f>ROUND(H152*E152,2)</f>
        <v>0</v>
      </c>
      <c r="J152" s="78">
        <f>I152+G152</f>
        <v>0</v>
      </c>
      <c r="L152" s="72"/>
      <c r="M152" s="72"/>
      <c r="O152" s="14"/>
    </row>
    <row r="153" spans="1:15" s="41" customFormat="1" x14ac:dyDescent="0.2">
      <c r="A153" s="9"/>
      <c r="B153" s="73" t="s">
        <v>252</v>
      </c>
      <c r="C153" s="74" t="s">
        <v>253</v>
      </c>
      <c r="D153" s="75" t="s">
        <v>112</v>
      </c>
      <c r="E153" s="76">
        <v>12</v>
      </c>
      <c r="F153" s="77"/>
      <c r="G153" s="77">
        <f>ROUND(F153*E153,2)</f>
        <v>0</v>
      </c>
      <c r="H153" s="77"/>
      <c r="I153" s="77">
        <f>ROUND(H153*E153,2)</f>
        <v>0</v>
      </c>
      <c r="J153" s="78">
        <f>I153+G153</f>
        <v>0</v>
      </c>
      <c r="L153" s="72"/>
      <c r="M153" s="72"/>
      <c r="O153" s="14"/>
    </row>
    <row r="154" spans="1:15" s="41" customFormat="1" x14ac:dyDescent="0.2">
      <c r="A154" s="9"/>
      <c r="B154" s="73" t="s">
        <v>254</v>
      </c>
      <c r="C154" s="74" t="s">
        <v>255</v>
      </c>
      <c r="D154" s="75" t="s">
        <v>112</v>
      </c>
      <c r="E154" s="76">
        <v>70</v>
      </c>
      <c r="F154" s="77"/>
      <c r="G154" s="77">
        <f>ROUND(F154*E154,2)</f>
        <v>0</v>
      </c>
      <c r="H154" s="77"/>
      <c r="I154" s="77">
        <f>ROUND(H154*E154,2)</f>
        <v>0</v>
      </c>
      <c r="J154" s="78">
        <f>I154+G154</f>
        <v>0</v>
      </c>
      <c r="L154" s="72"/>
      <c r="M154" s="72"/>
      <c r="O154" s="14"/>
    </row>
    <row r="155" spans="1:15" s="41" customFormat="1" x14ac:dyDescent="0.2">
      <c r="A155" s="9"/>
      <c r="B155" s="73"/>
      <c r="C155" s="74"/>
      <c r="D155" s="75"/>
      <c r="E155" s="76"/>
      <c r="F155" s="77"/>
      <c r="G155" s="77"/>
      <c r="H155" s="77"/>
      <c r="I155" s="77"/>
      <c r="J155" s="78"/>
      <c r="L155" s="72"/>
      <c r="M155" s="72"/>
      <c r="O155" s="14"/>
    </row>
    <row r="156" spans="1:15" s="41" customFormat="1" ht="67.5" x14ac:dyDescent="0.2">
      <c r="A156" s="9"/>
      <c r="B156" s="115" t="s">
        <v>256</v>
      </c>
      <c r="C156" s="89" t="s">
        <v>257</v>
      </c>
      <c r="D156" s="75"/>
      <c r="E156" s="76"/>
      <c r="F156" s="77"/>
      <c r="G156" s="77"/>
      <c r="H156" s="77"/>
      <c r="I156" s="77"/>
      <c r="J156" s="78"/>
      <c r="L156" s="72"/>
      <c r="M156" s="72"/>
      <c r="O156" s="14"/>
    </row>
    <row r="157" spans="1:15" s="41" customFormat="1" x14ac:dyDescent="0.2">
      <c r="A157" s="9"/>
      <c r="B157" s="73" t="s">
        <v>258</v>
      </c>
      <c r="C157" s="74" t="s">
        <v>247</v>
      </c>
      <c r="D157" s="75" t="s">
        <v>112</v>
      </c>
      <c r="E157" s="76">
        <v>38</v>
      </c>
      <c r="F157" s="77"/>
      <c r="G157" s="77">
        <f>ROUND(F157*E157,2)</f>
        <v>0</v>
      </c>
      <c r="H157" s="77"/>
      <c r="I157" s="77">
        <f>ROUND(H157*E157,2)</f>
        <v>0</v>
      </c>
      <c r="J157" s="78">
        <f>I157+G157</f>
        <v>0</v>
      </c>
      <c r="L157" s="72"/>
      <c r="M157" s="72"/>
      <c r="O157" s="14"/>
    </row>
    <row r="158" spans="1:15" s="41" customFormat="1" x14ac:dyDescent="0.2">
      <c r="A158" s="9"/>
      <c r="B158" s="73" t="s">
        <v>259</v>
      </c>
      <c r="C158" s="74" t="s">
        <v>249</v>
      </c>
      <c r="D158" s="75" t="s">
        <v>112</v>
      </c>
      <c r="E158" s="76">
        <v>20</v>
      </c>
      <c r="F158" s="77"/>
      <c r="G158" s="77">
        <f>ROUND(F158*E158,2)</f>
        <v>0</v>
      </c>
      <c r="H158" s="77"/>
      <c r="I158" s="77">
        <f>ROUND(H158*E158,2)</f>
        <v>0</v>
      </c>
      <c r="J158" s="78">
        <f>I158+G158</f>
        <v>0</v>
      </c>
      <c r="L158" s="72"/>
      <c r="M158" s="72"/>
      <c r="O158" s="14"/>
    </row>
    <row r="159" spans="1:15" s="41" customFormat="1" x14ac:dyDescent="0.2">
      <c r="A159" s="9"/>
      <c r="B159" s="73"/>
      <c r="C159" s="74"/>
      <c r="D159" s="75"/>
      <c r="E159" s="76"/>
      <c r="F159" s="77"/>
      <c r="G159" s="77"/>
      <c r="H159" s="77"/>
      <c r="I159" s="77"/>
      <c r="J159" s="78"/>
      <c r="L159" s="72"/>
      <c r="M159" s="72"/>
      <c r="O159" s="14"/>
    </row>
    <row r="160" spans="1:15" s="41" customFormat="1" ht="45" x14ac:dyDescent="0.2">
      <c r="A160" s="9"/>
      <c r="B160" s="115" t="s">
        <v>260</v>
      </c>
      <c r="C160" s="117" t="s">
        <v>261</v>
      </c>
      <c r="D160" s="118"/>
      <c r="E160" s="76"/>
      <c r="F160" s="77"/>
      <c r="G160" s="77"/>
      <c r="H160" s="77"/>
      <c r="I160" s="77"/>
      <c r="J160" s="78"/>
      <c r="L160" s="72"/>
      <c r="M160" s="72"/>
      <c r="O160" s="14"/>
    </row>
    <row r="161" spans="1:15" s="41" customFormat="1" x14ac:dyDescent="0.2">
      <c r="A161" s="9"/>
      <c r="B161" s="73" t="s">
        <v>262</v>
      </c>
      <c r="C161" s="74" t="s">
        <v>253</v>
      </c>
      <c r="D161" s="75" t="s">
        <v>112</v>
      </c>
      <c r="E161" s="76">
        <v>10</v>
      </c>
      <c r="F161" s="77"/>
      <c r="G161" s="77">
        <f>ROUND(F161*E161,2)</f>
        <v>0</v>
      </c>
      <c r="H161" s="77"/>
      <c r="I161" s="77">
        <f>ROUND(H161*E161,2)</f>
        <v>0</v>
      </c>
      <c r="J161" s="78">
        <f>I161+G161</f>
        <v>0</v>
      </c>
      <c r="L161" s="72"/>
      <c r="M161" s="72"/>
      <c r="O161" s="14"/>
    </row>
    <row r="162" spans="1:15" s="41" customFormat="1" x14ac:dyDescent="0.2">
      <c r="A162" s="9"/>
      <c r="B162" s="73" t="s">
        <v>263</v>
      </c>
      <c r="C162" s="74" t="s">
        <v>264</v>
      </c>
      <c r="D162" s="75" t="s">
        <v>112</v>
      </c>
      <c r="E162" s="76">
        <v>10</v>
      </c>
      <c r="F162" s="77"/>
      <c r="G162" s="77">
        <f>ROUND(F162*E162,2)</f>
        <v>0</v>
      </c>
      <c r="H162" s="77"/>
      <c r="I162" s="77">
        <f>ROUND(H162*E162,2)</f>
        <v>0</v>
      </c>
      <c r="J162" s="78">
        <f>I162+G162</f>
        <v>0</v>
      </c>
      <c r="L162" s="72"/>
      <c r="M162" s="72"/>
      <c r="O162" s="14"/>
    </row>
    <row r="163" spans="1:15" s="41" customFormat="1" x14ac:dyDescent="0.2">
      <c r="A163" s="9"/>
      <c r="B163" s="73"/>
      <c r="C163" s="74"/>
      <c r="D163" s="75"/>
      <c r="E163" s="76"/>
      <c r="F163" s="77"/>
      <c r="G163" s="77"/>
      <c r="H163" s="77"/>
      <c r="I163" s="77"/>
      <c r="J163" s="78"/>
      <c r="L163" s="72"/>
      <c r="M163" s="72"/>
      <c r="O163" s="14"/>
    </row>
    <row r="164" spans="1:15" s="41" customFormat="1" x14ac:dyDescent="0.2">
      <c r="A164" s="9"/>
      <c r="B164" s="73"/>
      <c r="C164" s="74"/>
      <c r="D164" s="75"/>
      <c r="E164" s="76"/>
      <c r="F164" s="77"/>
      <c r="G164" s="77"/>
      <c r="H164" s="77"/>
      <c r="I164" s="77"/>
      <c r="J164" s="78"/>
      <c r="L164" s="72"/>
      <c r="M164" s="72"/>
      <c r="O164" s="14"/>
    </row>
    <row r="165" spans="1:15" s="41" customFormat="1" x14ac:dyDescent="0.2">
      <c r="A165" s="9"/>
      <c r="B165" s="93" t="s">
        <v>265</v>
      </c>
      <c r="C165" s="100" t="s">
        <v>266</v>
      </c>
      <c r="D165" s="114"/>
      <c r="E165" s="96"/>
      <c r="F165" s="111"/>
      <c r="G165" s="111"/>
      <c r="H165" s="111"/>
      <c r="I165" s="111"/>
      <c r="J165" s="112"/>
      <c r="L165" s="72"/>
      <c r="M165" s="72"/>
      <c r="O165" s="14"/>
    </row>
    <row r="166" spans="1:15" s="41" customFormat="1" x14ac:dyDescent="0.2">
      <c r="A166" s="9"/>
      <c r="B166" s="73"/>
      <c r="C166" s="89"/>
      <c r="D166" s="75"/>
      <c r="E166" s="76"/>
      <c r="F166" s="77"/>
      <c r="G166" s="77"/>
      <c r="H166" s="77"/>
      <c r="I166" s="77"/>
      <c r="J166" s="78"/>
      <c r="L166" s="72"/>
      <c r="M166" s="72"/>
      <c r="O166" s="14"/>
    </row>
    <row r="167" spans="1:15" s="41" customFormat="1" ht="45" x14ac:dyDescent="0.2">
      <c r="A167" s="9"/>
      <c r="B167" s="115" t="s">
        <v>267</v>
      </c>
      <c r="C167" s="89" t="s">
        <v>268</v>
      </c>
      <c r="D167" s="116"/>
      <c r="E167" s="76"/>
      <c r="F167" s="77"/>
      <c r="G167" s="77"/>
      <c r="H167" s="77"/>
      <c r="I167" s="77"/>
      <c r="J167" s="78"/>
      <c r="L167" s="72"/>
      <c r="M167" s="72"/>
      <c r="O167" s="14"/>
    </row>
    <row r="168" spans="1:15" s="41" customFormat="1" x14ac:dyDescent="0.2">
      <c r="A168" s="9"/>
      <c r="B168" s="73" t="s">
        <v>269</v>
      </c>
      <c r="C168" s="74" t="s">
        <v>270</v>
      </c>
      <c r="D168" s="75" t="s">
        <v>8</v>
      </c>
      <c r="E168" s="76">
        <v>6</v>
      </c>
      <c r="F168" s="77"/>
      <c r="G168" s="77">
        <f>ROUND(F168*E168,2)</f>
        <v>0</v>
      </c>
      <c r="H168" s="77"/>
      <c r="I168" s="77">
        <f>ROUND(H168*E168,2)</f>
        <v>0</v>
      </c>
      <c r="J168" s="78">
        <f>I168+G168</f>
        <v>0</v>
      </c>
      <c r="L168" s="72"/>
      <c r="M168" s="72"/>
      <c r="O168" s="14"/>
    </row>
    <row r="169" spans="1:15" s="41" customFormat="1" x14ac:dyDescent="0.2">
      <c r="A169" s="9"/>
      <c r="B169" s="73" t="s">
        <v>271</v>
      </c>
      <c r="C169" s="74" t="s">
        <v>272</v>
      </c>
      <c r="D169" s="75" t="s">
        <v>8</v>
      </c>
      <c r="E169" s="76">
        <v>5</v>
      </c>
      <c r="F169" s="77"/>
      <c r="G169" s="77">
        <f>ROUND(F169*E169,2)</f>
        <v>0</v>
      </c>
      <c r="H169" s="77"/>
      <c r="I169" s="77">
        <f>ROUND(H169*E169,2)</f>
        <v>0</v>
      </c>
      <c r="J169" s="78">
        <f>I169+G169</f>
        <v>0</v>
      </c>
      <c r="L169" s="72"/>
      <c r="M169" s="72"/>
      <c r="O169" s="14"/>
    </row>
    <row r="170" spans="1:15" s="41" customFormat="1" x14ac:dyDescent="0.2">
      <c r="A170" s="9"/>
      <c r="B170" s="73" t="s">
        <v>273</v>
      </c>
      <c r="C170" s="74" t="s">
        <v>274</v>
      </c>
      <c r="D170" s="75" t="s">
        <v>8</v>
      </c>
      <c r="E170" s="76">
        <v>1</v>
      </c>
      <c r="F170" s="77"/>
      <c r="G170" s="77">
        <f>ROUND(F170*E170,2)</f>
        <v>0</v>
      </c>
      <c r="H170" s="77"/>
      <c r="I170" s="77">
        <f>ROUND(H170*E170,2)</f>
        <v>0</v>
      </c>
      <c r="J170" s="78">
        <f>I170+G170</f>
        <v>0</v>
      </c>
      <c r="L170" s="72"/>
      <c r="M170" s="72"/>
      <c r="O170" s="14"/>
    </row>
    <row r="171" spans="1:15" s="41" customFormat="1" x14ac:dyDescent="0.2">
      <c r="A171" s="9"/>
      <c r="B171" s="73"/>
      <c r="C171" s="74"/>
      <c r="D171" s="75"/>
      <c r="E171" s="76"/>
      <c r="F171" s="77"/>
      <c r="G171" s="77"/>
      <c r="H171" s="77"/>
      <c r="I171" s="77"/>
      <c r="J171" s="78"/>
      <c r="L171" s="72"/>
      <c r="M171" s="72"/>
      <c r="O171" s="14"/>
    </row>
    <row r="172" spans="1:15" s="41" customFormat="1" ht="22.5" x14ac:dyDescent="0.2">
      <c r="A172" s="9"/>
      <c r="B172" s="115" t="s">
        <v>275</v>
      </c>
      <c r="C172" s="117" t="s">
        <v>276</v>
      </c>
      <c r="D172" s="118"/>
      <c r="E172" s="76"/>
      <c r="F172" s="77"/>
      <c r="G172" s="77"/>
      <c r="H172" s="77"/>
      <c r="I172" s="77"/>
      <c r="J172" s="78"/>
      <c r="L172" s="72"/>
      <c r="M172" s="72"/>
      <c r="O172" s="14"/>
    </row>
    <row r="173" spans="1:15" s="41" customFormat="1" x14ac:dyDescent="0.2">
      <c r="A173" s="9"/>
      <c r="B173" s="73" t="s">
        <v>277</v>
      </c>
      <c r="C173" s="74" t="s">
        <v>278</v>
      </c>
      <c r="D173" s="75" t="s">
        <v>8</v>
      </c>
      <c r="E173" s="76">
        <v>1</v>
      </c>
      <c r="F173" s="77"/>
      <c r="G173" s="77">
        <f>ROUND(F173*E173,2)</f>
        <v>0</v>
      </c>
      <c r="H173" s="77"/>
      <c r="I173" s="77">
        <f>ROUND(H173*E173,2)</f>
        <v>0</v>
      </c>
      <c r="J173" s="78">
        <f>I173+G173</f>
        <v>0</v>
      </c>
      <c r="L173" s="72"/>
      <c r="M173" s="72"/>
      <c r="O173" s="14"/>
    </row>
    <row r="174" spans="1:15" s="41" customFormat="1" x14ac:dyDescent="0.2">
      <c r="A174" s="9"/>
      <c r="B174" s="73" t="s">
        <v>279</v>
      </c>
      <c r="C174" s="74" t="s">
        <v>280</v>
      </c>
      <c r="D174" s="75" t="s">
        <v>8</v>
      </c>
      <c r="E174" s="76">
        <v>3</v>
      </c>
      <c r="F174" s="77"/>
      <c r="G174" s="77">
        <f>ROUND(F174*E174,2)</f>
        <v>0</v>
      </c>
      <c r="H174" s="77"/>
      <c r="I174" s="77">
        <f>ROUND(H174*E174,2)</f>
        <v>0</v>
      </c>
      <c r="J174" s="78">
        <f>I174+G174</f>
        <v>0</v>
      </c>
      <c r="L174" s="72"/>
      <c r="M174" s="72"/>
      <c r="O174" s="14"/>
    </row>
    <row r="175" spans="1:15" s="41" customFormat="1" x14ac:dyDescent="0.2">
      <c r="A175" s="9"/>
      <c r="B175" s="73" t="s">
        <v>281</v>
      </c>
      <c r="C175" s="74" t="s">
        <v>282</v>
      </c>
      <c r="D175" s="75" t="s">
        <v>8</v>
      </c>
      <c r="E175" s="76">
        <v>8</v>
      </c>
      <c r="F175" s="77"/>
      <c r="G175" s="77">
        <f>ROUND(F175*E175,2)</f>
        <v>0</v>
      </c>
      <c r="H175" s="77"/>
      <c r="I175" s="77">
        <f>ROUND(H175*E175,2)</f>
        <v>0</v>
      </c>
      <c r="J175" s="78">
        <f>I175+G175</f>
        <v>0</v>
      </c>
      <c r="L175" s="72"/>
      <c r="M175" s="72"/>
      <c r="O175" s="14"/>
    </row>
    <row r="176" spans="1:15" s="41" customFormat="1" x14ac:dyDescent="0.2">
      <c r="A176" s="9"/>
      <c r="B176" s="73" t="s">
        <v>283</v>
      </c>
      <c r="C176" s="74" t="s">
        <v>284</v>
      </c>
      <c r="D176" s="75" t="s">
        <v>8</v>
      </c>
      <c r="E176" s="76">
        <v>7</v>
      </c>
      <c r="F176" s="77"/>
      <c r="G176" s="77">
        <f>ROUND(F176*E176,2)</f>
        <v>0</v>
      </c>
      <c r="H176" s="77"/>
      <c r="I176" s="77">
        <f>ROUND(H176*E176,2)</f>
        <v>0</v>
      </c>
      <c r="J176" s="78">
        <f>I176+G176</f>
        <v>0</v>
      </c>
      <c r="L176" s="72"/>
      <c r="M176" s="72"/>
      <c r="O176" s="14"/>
    </row>
    <row r="177" spans="1:15" s="41" customFormat="1" x14ac:dyDescent="0.2">
      <c r="A177" s="9"/>
      <c r="B177" s="73" t="s">
        <v>285</v>
      </c>
      <c r="C177" s="74" t="s">
        <v>286</v>
      </c>
      <c r="D177" s="75" t="s">
        <v>8</v>
      </c>
      <c r="E177" s="76">
        <v>55</v>
      </c>
      <c r="F177" s="77"/>
      <c r="G177" s="77">
        <f>ROUND(F177*E177,2)</f>
        <v>0</v>
      </c>
      <c r="H177" s="77"/>
      <c r="I177" s="77">
        <f>ROUND(H177*E177,2)</f>
        <v>0</v>
      </c>
      <c r="J177" s="78">
        <f>I177+G177</f>
        <v>0</v>
      </c>
      <c r="L177" s="72"/>
      <c r="M177" s="72"/>
      <c r="O177" s="14"/>
    </row>
    <row r="178" spans="1:15" s="41" customFormat="1" x14ac:dyDescent="0.2">
      <c r="A178" s="9"/>
      <c r="B178" s="73"/>
      <c r="C178" s="74"/>
      <c r="D178" s="75"/>
      <c r="E178" s="76"/>
      <c r="F178" s="77"/>
      <c r="G178" s="77"/>
      <c r="H178" s="77"/>
      <c r="I178" s="77"/>
      <c r="J178" s="78"/>
      <c r="L178" s="72"/>
      <c r="M178" s="72"/>
      <c r="O178" s="14"/>
    </row>
    <row r="179" spans="1:15" s="41" customFormat="1" x14ac:dyDescent="0.2">
      <c r="A179" s="9"/>
      <c r="B179" s="93" t="s">
        <v>287</v>
      </c>
      <c r="C179" s="100" t="s">
        <v>288</v>
      </c>
      <c r="D179" s="114"/>
      <c r="E179" s="96"/>
      <c r="F179" s="111"/>
      <c r="G179" s="111"/>
      <c r="H179" s="111"/>
      <c r="I179" s="111"/>
      <c r="J179" s="112"/>
      <c r="L179" s="72"/>
      <c r="M179" s="72"/>
      <c r="O179" s="14"/>
    </row>
    <row r="180" spans="1:15" s="41" customFormat="1" x14ac:dyDescent="0.2">
      <c r="A180" s="9"/>
      <c r="B180" s="73"/>
      <c r="C180" s="89"/>
      <c r="D180" s="75"/>
      <c r="E180" s="76"/>
      <c r="F180" s="77"/>
      <c r="G180" s="77"/>
      <c r="H180" s="77"/>
      <c r="I180" s="77"/>
      <c r="J180" s="78"/>
      <c r="L180" s="72"/>
      <c r="M180" s="72"/>
      <c r="O180" s="14"/>
    </row>
    <row r="181" spans="1:15" s="41" customFormat="1" ht="33.75" x14ac:dyDescent="0.2">
      <c r="A181" s="9"/>
      <c r="B181" s="115" t="s">
        <v>289</v>
      </c>
      <c r="C181" s="89" t="s">
        <v>290</v>
      </c>
      <c r="D181" s="116"/>
      <c r="E181" s="76"/>
      <c r="F181" s="77"/>
      <c r="G181" s="77"/>
      <c r="H181" s="77"/>
      <c r="I181" s="77"/>
      <c r="J181" s="78"/>
      <c r="L181" s="72"/>
      <c r="M181" s="72"/>
      <c r="O181" s="14"/>
    </row>
    <row r="182" spans="1:15" s="41" customFormat="1" x14ac:dyDescent="0.2">
      <c r="A182" s="9"/>
      <c r="B182" s="73" t="s">
        <v>291</v>
      </c>
      <c r="C182" s="74" t="s">
        <v>292</v>
      </c>
      <c r="D182" s="75" t="s">
        <v>8</v>
      </c>
      <c r="E182" s="76">
        <v>27</v>
      </c>
      <c r="F182" s="77"/>
      <c r="G182" s="77">
        <f t="shared" ref="G182:G189" si="12">ROUND(F182*E182,2)</f>
        <v>0</v>
      </c>
      <c r="H182" s="77"/>
      <c r="I182" s="77">
        <f t="shared" ref="I182:I189" si="13">ROUND(H182*E182,2)</f>
        <v>0</v>
      </c>
      <c r="J182" s="78">
        <f t="shared" ref="J182:J189" si="14">I182+G182</f>
        <v>0</v>
      </c>
      <c r="L182" s="72"/>
      <c r="M182" s="72"/>
      <c r="O182" s="14"/>
    </row>
    <row r="183" spans="1:15" s="41" customFormat="1" x14ac:dyDescent="0.2">
      <c r="A183" s="9"/>
      <c r="B183" s="73" t="s">
        <v>293</v>
      </c>
      <c r="C183" s="74" t="s">
        <v>294</v>
      </c>
      <c r="D183" s="75" t="s">
        <v>8</v>
      </c>
      <c r="E183" s="76">
        <v>6</v>
      </c>
      <c r="F183" s="77"/>
      <c r="G183" s="77">
        <f t="shared" si="12"/>
        <v>0</v>
      </c>
      <c r="H183" s="77"/>
      <c r="I183" s="77">
        <f t="shared" si="13"/>
        <v>0</v>
      </c>
      <c r="J183" s="78">
        <f t="shared" si="14"/>
        <v>0</v>
      </c>
      <c r="L183" s="72"/>
      <c r="M183" s="72"/>
      <c r="O183" s="14"/>
    </row>
    <row r="184" spans="1:15" s="41" customFormat="1" x14ac:dyDescent="0.2">
      <c r="A184" s="9"/>
      <c r="B184" s="73" t="s">
        <v>295</v>
      </c>
      <c r="C184" s="74" t="s">
        <v>296</v>
      </c>
      <c r="D184" s="75" t="s">
        <v>8</v>
      </c>
      <c r="E184" s="76">
        <v>10</v>
      </c>
      <c r="F184" s="77"/>
      <c r="G184" s="77">
        <f t="shared" si="12"/>
        <v>0</v>
      </c>
      <c r="H184" s="77"/>
      <c r="I184" s="77">
        <f t="shared" si="13"/>
        <v>0</v>
      </c>
      <c r="J184" s="78">
        <f t="shared" si="14"/>
        <v>0</v>
      </c>
      <c r="L184" s="72"/>
      <c r="M184" s="72"/>
      <c r="O184" s="14"/>
    </row>
    <row r="185" spans="1:15" s="41" customFormat="1" x14ac:dyDescent="0.2">
      <c r="A185" s="9"/>
      <c r="B185" s="73" t="s">
        <v>297</v>
      </c>
      <c r="C185" s="74" t="s">
        <v>298</v>
      </c>
      <c r="D185" s="75" t="s">
        <v>8</v>
      </c>
      <c r="E185" s="76">
        <v>54</v>
      </c>
      <c r="F185" s="77"/>
      <c r="G185" s="77">
        <f t="shared" si="12"/>
        <v>0</v>
      </c>
      <c r="H185" s="77"/>
      <c r="I185" s="77">
        <f t="shared" si="13"/>
        <v>0</v>
      </c>
      <c r="J185" s="78">
        <f t="shared" si="14"/>
        <v>0</v>
      </c>
      <c r="L185" s="72"/>
      <c r="M185" s="72"/>
      <c r="O185" s="14"/>
    </row>
    <row r="186" spans="1:15" s="41" customFormat="1" x14ac:dyDescent="0.2">
      <c r="A186" s="9"/>
      <c r="B186" s="73" t="s">
        <v>299</v>
      </c>
      <c r="C186" s="74" t="s">
        <v>300</v>
      </c>
      <c r="D186" s="75" t="s">
        <v>8</v>
      </c>
      <c r="E186" s="76">
        <v>3</v>
      </c>
      <c r="F186" s="77"/>
      <c r="G186" s="77">
        <f t="shared" si="12"/>
        <v>0</v>
      </c>
      <c r="H186" s="77"/>
      <c r="I186" s="77">
        <f t="shared" si="13"/>
        <v>0</v>
      </c>
      <c r="J186" s="78">
        <f t="shared" si="14"/>
        <v>0</v>
      </c>
      <c r="L186" s="72"/>
      <c r="M186" s="72"/>
      <c r="O186" s="14"/>
    </row>
    <row r="187" spans="1:15" s="41" customFormat="1" x14ac:dyDescent="0.2">
      <c r="A187" s="9"/>
      <c r="B187" s="73" t="s">
        <v>301</v>
      </c>
      <c r="C187" s="74" t="s">
        <v>302</v>
      </c>
      <c r="D187" s="75" t="s">
        <v>8</v>
      </c>
      <c r="E187" s="76">
        <v>4</v>
      </c>
      <c r="F187" s="77"/>
      <c r="G187" s="77">
        <f t="shared" si="12"/>
        <v>0</v>
      </c>
      <c r="H187" s="77"/>
      <c r="I187" s="77">
        <f t="shared" si="13"/>
        <v>0</v>
      </c>
      <c r="J187" s="78">
        <f t="shared" si="14"/>
        <v>0</v>
      </c>
      <c r="L187" s="72"/>
      <c r="M187" s="72"/>
      <c r="O187" s="14"/>
    </row>
    <row r="188" spans="1:15" s="41" customFormat="1" x14ac:dyDescent="0.2">
      <c r="A188" s="9"/>
      <c r="B188" s="73" t="s">
        <v>303</v>
      </c>
      <c r="C188" s="74" t="s">
        <v>304</v>
      </c>
      <c r="D188" s="75" t="s">
        <v>8</v>
      </c>
      <c r="E188" s="76">
        <v>8</v>
      </c>
      <c r="F188" s="77"/>
      <c r="G188" s="77">
        <f t="shared" si="12"/>
        <v>0</v>
      </c>
      <c r="H188" s="77"/>
      <c r="I188" s="77">
        <f t="shared" si="13"/>
        <v>0</v>
      </c>
      <c r="J188" s="78">
        <f t="shared" si="14"/>
        <v>0</v>
      </c>
      <c r="L188" s="72"/>
      <c r="M188" s="72"/>
      <c r="O188" s="14"/>
    </row>
    <row r="189" spans="1:15" s="41" customFormat="1" x14ac:dyDescent="0.2">
      <c r="A189" s="9"/>
      <c r="B189" s="73" t="s">
        <v>305</v>
      </c>
      <c r="C189" s="74" t="s">
        <v>306</v>
      </c>
      <c r="D189" s="75" t="s">
        <v>8</v>
      </c>
      <c r="E189" s="76">
        <v>3</v>
      </c>
      <c r="F189" s="77"/>
      <c r="G189" s="77">
        <f t="shared" si="12"/>
        <v>0</v>
      </c>
      <c r="H189" s="77"/>
      <c r="I189" s="77">
        <f t="shared" si="13"/>
        <v>0</v>
      </c>
      <c r="J189" s="78">
        <f t="shared" si="14"/>
        <v>0</v>
      </c>
      <c r="L189" s="72"/>
      <c r="M189" s="72"/>
      <c r="O189" s="14"/>
    </row>
    <row r="190" spans="1:15" s="41" customFormat="1" x14ac:dyDescent="0.2">
      <c r="A190" s="9"/>
      <c r="B190" s="73"/>
      <c r="C190" s="74"/>
      <c r="D190" s="75"/>
      <c r="E190" s="76"/>
      <c r="F190" s="77"/>
      <c r="G190" s="77"/>
      <c r="H190" s="77"/>
      <c r="I190" s="77"/>
      <c r="J190" s="78"/>
      <c r="L190" s="72"/>
      <c r="M190" s="72"/>
      <c r="O190" s="14"/>
    </row>
    <row r="191" spans="1:15" s="41" customFormat="1" ht="45" x14ac:dyDescent="0.2">
      <c r="A191" s="9"/>
      <c r="B191" s="115" t="s">
        <v>307</v>
      </c>
      <c r="C191" s="89" t="s">
        <v>308</v>
      </c>
      <c r="D191" s="116"/>
      <c r="E191" s="76"/>
      <c r="F191" s="77"/>
      <c r="G191" s="77"/>
      <c r="H191" s="77"/>
      <c r="I191" s="77"/>
      <c r="J191" s="78"/>
      <c r="L191" s="72"/>
      <c r="M191" s="72"/>
      <c r="O191" s="14"/>
    </row>
    <row r="192" spans="1:15" s="41" customFormat="1" x14ac:dyDescent="0.2">
      <c r="A192" s="9"/>
      <c r="B192" s="73" t="s">
        <v>309</v>
      </c>
      <c r="C192" s="74" t="s">
        <v>310</v>
      </c>
      <c r="D192" s="75" t="s">
        <v>112</v>
      </c>
      <c r="E192" s="76">
        <v>1596</v>
      </c>
      <c r="F192" s="77"/>
      <c r="G192" s="77">
        <f>ROUND(F192*E192,2)</f>
        <v>0</v>
      </c>
      <c r="H192" s="77"/>
      <c r="I192" s="77">
        <f>ROUND(H192*E192,2)</f>
        <v>0</v>
      </c>
      <c r="J192" s="78">
        <f>I192+G192</f>
        <v>0</v>
      </c>
      <c r="L192" s="72"/>
      <c r="M192" s="72"/>
      <c r="O192" s="14"/>
    </row>
    <row r="193" spans="1:15" s="41" customFormat="1" x14ac:dyDescent="0.2">
      <c r="A193" s="9"/>
      <c r="B193" s="73" t="s">
        <v>311</v>
      </c>
      <c r="C193" s="74" t="s">
        <v>312</v>
      </c>
      <c r="D193" s="75" t="s">
        <v>112</v>
      </c>
      <c r="E193" s="76">
        <v>350</v>
      </c>
      <c r="F193" s="77"/>
      <c r="G193" s="77">
        <f>ROUND(F193*E193,2)</f>
        <v>0</v>
      </c>
      <c r="H193" s="77"/>
      <c r="I193" s="77">
        <f>ROUND(H193*E193,2)</f>
        <v>0</v>
      </c>
      <c r="J193" s="78">
        <f>I193+G193</f>
        <v>0</v>
      </c>
      <c r="L193" s="72"/>
      <c r="M193" s="72"/>
      <c r="O193" s="14"/>
    </row>
    <row r="194" spans="1:15" s="41" customFormat="1" x14ac:dyDescent="0.2">
      <c r="A194" s="9"/>
      <c r="B194" s="73" t="s">
        <v>313</v>
      </c>
      <c r="C194" s="74" t="s">
        <v>314</v>
      </c>
      <c r="D194" s="75" t="s">
        <v>112</v>
      </c>
      <c r="E194" s="76">
        <v>91</v>
      </c>
      <c r="F194" s="77"/>
      <c r="G194" s="77">
        <f>ROUND(F194*E194,2)</f>
        <v>0</v>
      </c>
      <c r="H194" s="77"/>
      <c r="I194" s="77">
        <f>ROUND(H194*E194,2)</f>
        <v>0</v>
      </c>
      <c r="J194" s="78">
        <f>I194+G194</f>
        <v>0</v>
      </c>
      <c r="L194" s="72"/>
      <c r="M194" s="72"/>
      <c r="O194" s="14"/>
    </row>
    <row r="195" spans="1:15" s="41" customFormat="1" x14ac:dyDescent="0.2">
      <c r="A195" s="9"/>
      <c r="B195" s="73" t="s">
        <v>315</v>
      </c>
      <c r="C195" s="74" t="s">
        <v>316</v>
      </c>
      <c r="D195" s="75" t="s">
        <v>112</v>
      </c>
      <c r="E195" s="76">
        <v>50</v>
      </c>
      <c r="F195" s="77"/>
      <c r="G195" s="77">
        <f>ROUND(F195*E195,2)</f>
        <v>0</v>
      </c>
      <c r="H195" s="77"/>
      <c r="I195" s="77">
        <f>ROUND(H195*E195,2)</f>
        <v>0</v>
      </c>
      <c r="J195" s="78">
        <f>I195+G195</f>
        <v>0</v>
      </c>
      <c r="L195" s="72"/>
      <c r="M195" s="72"/>
      <c r="O195" s="14"/>
    </row>
    <row r="196" spans="1:15" s="41" customFormat="1" x14ac:dyDescent="0.2">
      <c r="A196" s="9"/>
      <c r="B196" s="73" t="s">
        <v>317</v>
      </c>
      <c r="C196" s="74" t="s">
        <v>318</v>
      </c>
      <c r="D196" s="75" t="s">
        <v>112</v>
      </c>
      <c r="E196" s="76">
        <v>102</v>
      </c>
      <c r="F196" s="77"/>
      <c r="G196" s="77">
        <f>ROUND(F196*E196,2)</f>
        <v>0</v>
      </c>
      <c r="H196" s="77"/>
      <c r="I196" s="77">
        <f>ROUND(H196*E196,2)</f>
        <v>0</v>
      </c>
      <c r="J196" s="78">
        <f>I196+G196</f>
        <v>0</v>
      </c>
      <c r="L196" s="72"/>
      <c r="M196" s="72"/>
      <c r="O196" s="14"/>
    </row>
    <row r="197" spans="1:15" s="41" customFormat="1" x14ac:dyDescent="0.2">
      <c r="A197" s="9"/>
      <c r="B197" s="73"/>
      <c r="C197" s="74"/>
      <c r="D197" s="75"/>
      <c r="E197" s="76"/>
      <c r="F197" s="77"/>
      <c r="G197" s="77"/>
      <c r="H197" s="77"/>
      <c r="I197" s="77"/>
      <c r="J197" s="78"/>
      <c r="L197" s="72"/>
      <c r="M197" s="72"/>
      <c r="O197" s="14"/>
    </row>
    <row r="198" spans="1:15" s="41" customFormat="1" ht="45" x14ac:dyDescent="0.2">
      <c r="A198" s="9"/>
      <c r="B198" s="115" t="s">
        <v>319</v>
      </c>
      <c r="C198" s="89" t="s">
        <v>320</v>
      </c>
      <c r="D198" s="116"/>
      <c r="E198" s="76"/>
      <c r="F198" s="77"/>
      <c r="G198" s="77"/>
      <c r="H198" s="77"/>
      <c r="I198" s="77"/>
      <c r="J198" s="78"/>
      <c r="L198" s="72"/>
      <c r="M198" s="72"/>
      <c r="O198" s="14"/>
    </row>
    <row r="199" spans="1:15" s="41" customFormat="1" x14ac:dyDescent="0.2">
      <c r="A199" s="9"/>
      <c r="B199" s="73" t="s">
        <v>321</v>
      </c>
      <c r="C199" s="74" t="s">
        <v>316</v>
      </c>
      <c r="D199" s="75" t="s">
        <v>112</v>
      </c>
      <c r="E199" s="76">
        <v>66</v>
      </c>
      <c r="F199" s="77"/>
      <c r="G199" s="77">
        <f>ROUND(F199*E199,2)</f>
        <v>0</v>
      </c>
      <c r="H199" s="77"/>
      <c r="I199" s="77">
        <f>ROUND(H199*E199,2)</f>
        <v>0</v>
      </c>
      <c r="J199" s="78">
        <f>I199+G199</f>
        <v>0</v>
      </c>
      <c r="L199" s="72"/>
      <c r="M199" s="72"/>
      <c r="O199" s="14"/>
    </row>
    <row r="200" spans="1:15" s="41" customFormat="1" x14ac:dyDescent="0.2">
      <c r="A200" s="9"/>
      <c r="B200" s="73" t="s">
        <v>322</v>
      </c>
      <c r="C200" s="74" t="s">
        <v>318</v>
      </c>
      <c r="D200" s="75" t="s">
        <v>112</v>
      </c>
      <c r="E200" s="76">
        <v>96</v>
      </c>
      <c r="F200" s="77"/>
      <c r="G200" s="77">
        <f>ROUND(F200*E200,2)</f>
        <v>0</v>
      </c>
      <c r="H200" s="77"/>
      <c r="I200" s="77">
        <f>ROUND(H200*E200,2)</f>
        <v>0</v>
      </c>
      <c r="J200" s="78">
        <f>I200+G200</f>
        <v>0</v>
      </c>
      <c r="L200" s="72"/>
      <c r="M200" s="72"/>
      <c r="O200" s="14"/>
    </row>
    <row r="201" spans="1:15" s="41" customFormat="1" x14ac:dyDescent="0.2">
      <c r="A201" s="9"/>
      <c r="B201" s="73" t="s">
        <v>323</v>
      </c>
      <c r="C201" s="74" t="s">
        <v>324</v>
      </c>
      <c r="D201" s="75" t="s">
        <v>112</v>
      </c>
      <c r="E201" s="76">
        <v>50</v>
      </c>
      <c r="F201" s="77"/>
      <c r="G201" s="77">
        <f>ROUND(F201*E201,2)</f>
        <v>0</v>
      </c>
      <c r="H201" s="77"/>
      <c r="I201" s="77">
        <f>ROUND(H201*E201,2)</f>
        <v>0</v>
      </c>
      <c r="J201" s="78">
        <f>I201+G201</f>
        <v>0</v>
      </c>
      <c r="L201" s="72"/>
      <c r="M201" s="72"/>
      <c r="O201" s="14"/>
    </row>
    <row r="202" spans="1:15" s="41" customFormat="1" x14ac:dyDescent="0.2">
      <c r="A202" s="9"/>
      <c r="B202" s="73" t="s">
        <v>325</v>
      </c>
      <c r="C202" s="74" t="s">
        <v>326</v>
      </c>
      <c r="D202" s="75" t="s">
        <v>112</v>
      </c>
      <c r="E202" s="76">
        <v>70</v>
      </c>
      <c r="F202" s="77"/>
      <c r="G202" s="77">
        <f>ROUND(F202*E202,2)</f>
        <v>0</v>
      </c>
      <c r="H202" s="77"/>
      <c r="I202" s="77">
        <f>ROUND(H202*E202,2)</f>
        <v>0</v>
      </c>
      <c r="J202" s="78">
        <f>I202+G202</f>
        <v>0</v>
      </c>
      <c r="L202" s="72"/>
      <c r="M202" s="72"/>
      <c r="O202" s="14"/>
    </row>
    <row r="203" spans="1:15" s="41" customFormat="1" x14ac:dyDescent="0.2">
      <c r="A203" s="9"/>
      <c r="B203" s="73" t="s">
        <v>327</v>
      </c>
      <c r="C203" s="74" t="s">
        <v>328</v>
      </c>
      <c r="D203" s="75" t="s">
        <v>112</v>
      </c>
      <c r="E203" s="76">
        <v>272</v>
      </c>
      <c r="F203" s="77"/>
      <c r="G203" s="77">
        <f>ROUND(F203*E203,2)</f>
        <v>0</v>
      </c>
      <c r="H203" s="77"/>
      <c r="I203" s="77">
        <f>ROUND(H203*E203,2)</f>
        <v>0</v>
      </c>
      <c r="J203" s="78">
        <f>I203+G203</f>
        <v>0</v>
      </c>
      <c r="L203" s="72"/>
      <c r="M203" s="72"/>
      <c r="O203" s="14"/>
    </row>
    <row r="204" spans="1:15" s="41" customFormat="1" x14ac:dyDescent="0.2">
      <c r="A204" s="9"/>
      <c r="B204" s="73"/>
      <c r="C204" s="74"/>
      <c r="D204" s="75"/>
      <c r="E204" s="76"/>
      <c r="F204" s="77"/>
      <c r="G204" s="77"/>
      <c r="H204" s="77"/>
      <c r="I204" s="77"/>
      <c r="J204" s="78"/>
      <c r="L204" s="72"/>
      <c r="M204" s="72"/>
      <c r="O204" s="14"/>
    </row>
    <row r="205" spans="1:15" s="41" customFormat="1" x14ac:dyDescent="0.2">
      <c r="A205" s="9"/>
      <c r="B205" s="93" t="s">
        <v>329</v>
      </c>
      <c r="C205" s="100" t="s">
        <v>330</v>
      </c>
      <c r="D205" s="114"/>
      <c r="E205" s="96"/>
      <c r="F205" s="111"/>
      <c r="G205" s="111"/>
      <c r="H205" s="111"/>
      <c r="I205" s="111"/>
      <c r="J205" s="112"/>
      <c r="L205" s="72"/>
      <c r="M205" s="72"/>
      <c r="O205" s="14"/>
    </row>
    <row r="206" spans="1:15" s="41" customFormat="1" x14ac:dyDescent="0.2">
      <c r="A206" s="9"/>
      <c r="B206" s="73"/>
      <c r="C206" s="89"/>
      <c r="D206" s="75"/>
      <c r="E206" s="76"/>
      <c r="F206" s="77"/>
      <c r="G206" s="77"/>
      <c r="H206" s="77"/>
      <c r="I206" s="77"/>
      <c r="J206" s="78"/>
      <c r="L206" s="72"/>
      <c r="M206" s="72"/>
      <c r="O206" s="14"/>
    </row>
    <row r="207" spans="1:15" s="41" customFormat="1" ht="90" x14ac:dyDescent="0.2">
      <c r="A207" s="9"/>
      <c r="B207" s="115" t="s">
        <v>331</v>
      </c>
      <c r="C207" s="89" t="s">
        <v>332</v>
      </c>
      <c r="D207" s="119" t="s">
        <v>115</v>
      </c>
      <c r="E207" s="76"/>
      <c r="F207" s="77"/>
      <c r="G207" s="77"/>
      <c r="H207" s="77"/>
      <c r="I207" s="77"/>
      <c r="J207" s="78"/>
      <c r="L207" s="72"/>
      <c r="M207" s="72"/>
      <c r="O207" s="14"/>
    </row>
    <row r="208" spans="1:15" s="41" customFormat="1" x14ac:dyDescent="0.2">
      <c r="A208" s="9"/>
      <c r="B208" s="73" t="s">
        <v>333</v>
      </c>
      <c r="C208" s="74" t="s">
        <v>334</v>
      </c>
      <c r="D208" s="75" t="s">
        <v>335</v>
      </c>
      <c r="E208" s="76">
        <v>1</v>
      </c>
      <c r="F208" s="77"/>
      <c r="G208" s="77">
        <f>ROUND(F208*E208,2)</f>
        <v>0</v>
      </c>
      <c r="H208" s="77"/>
      <c r="I208" s="77">
        <f>ROUND(H208*E208,2)</f>
        <v>0</v>
      </c>
      <c r="J208" s="78">
        <f>I208+G208</f>
        <v>0</v>
      </c>
      <c r="L208" s="72"/>
      <c r="M208" s="72"/>
      <c r="O208" s="14"/>
    </row>
    <row r="209" spans="1:15" s="41" customFormat="1" x14ac:dyDescent="0.2">
      <c r="A209" s="9"/>
      <c r="B209" s="73" t="s">
        <v>336</v>
      </c>
      <c r="C209" s="74" t="s">
        <v>337</v>
      </c>
      <c r="D209" s="75" t="s">
        <v>335</v>
      </c>
      <c r="E209" s="76">
        <v>1</v>
      </c>
      <c r="F209" s="77"/>
      <c r="G209" s="77">
        <f>ROUND(F209*E209,2)</f>
        <v>0</v>
      </c>
      <c r="H209" s="77"/>
      <c r="I209" s="77">
        <f>ROUND(H209*E209,2)</f>
        <v>0</v>
      </c>
      <c r="J209" s="78">
        <f>I209+G209</f>
        <v>0</v>
      </c>
      <c r="L209" s="72"/>
      <c r="M209" s="72"/>
      <c r="O209" s="14"/>
    </row>
    <row r="210" spans="1:15" s="41" customFormat="1" x14ac:dyDescent="0.2">
      <c r="A210" s="9"/>
      <c r="B210" s="73"/>
      <c r="C210" s="74"/>
      <c r="D210" s="75"/>
      <c r="E210" s="76"/>
      <c r="F210" s="77"/>
      <c r="G210" s="77"/>
      <c r="H210" s="77"/>
      <c r="I210" s="77"/>
      <c r="J210" s="78"/>
      <c r="L210" s="72"/>
      <c r="M210" s="72"/>
      <c r="O210" s="14"/>
    </row>
    <row r="211" spans="1:15" s="41" customFormat="1" ht="67.5" x14ac:dyDescent="0.2">
      <c r="A211" s="9"/>
      <c r="B211" s="66" t="s">
        <v>338</v>
      </c>
      <c r="C211" s="67" t="s">
        <v>339</v>
      </c>
      <c r="D211" s="68" t="s">
        <v>115</v>
      </c>
      <c r="E211" s="80"/>
      <c r="F211" s="81"/>
      <c r="G211" s="70">
        <f>SUM(G212:G223)</f>
        <v>0</v>
      </c>
      <c r="H211" s="81"/>
      <c r="I211" s="70">
        <f>SUM(I212:I223)</f>
        <v>0</v>
      </c>
      <c r="J211" s="71">
        <f>SUM(J212:J223)</f>
        <v>0</v>
      </c>
      <c r="L211" s="72"/>
      <c r="M211" s="72"/>
      <c r="O211" s="14"/>
    </row>
    <row r="212" spans="1:15" s="41" customFormat="1" x14ac:dyDescent="0.2">
      <c r="A212" s="9"/>
      <c r="B212" s="73"/>
      <c r="C212" s="74"/>
      <c r="D212" s="120"/>
      <c r="E212" s="76"/>
      <c r="F212" s="77"/>
      <c r="G212" s="77"/>
      <c r="H212" s="77"/>
      <c r="I212" s="77"/>
      <c r="J212" s="78"/>
      <c r="L212" s="72"/>
      <c r="M212" s="72"/>
      <c r="O212" s="14"/>
    </row>
    <row r="213" spans="1:15" s="41" customFormat="1" ht="22.5" x14ac:dyDescent="0.2">
      <c r="A213" s="9"/>
      <c r="B213" s="93" t="s">
        <v>340</v>
      </c>
      <c r="C213" s="100" t="s">
        <v>341</v>
      </c>
      <c r="D213" s="114" t="s">
        <v>115</v>
      </c>
      <c r="E213" s="96"/>
      <c r="F213" s="111"/>
      <c r="G213" s="111"/>
      <c r="H213" s="111"/>
      <c r="I213" s="111"/>
      <c r="J213" s="112"/>
      <c r="L213" s="72"/>
      <c r="M213" s="72"/>
      <c r="O213" s="14"/>
    </row>
    <row r="214" spans="1:15" s="41" customFormat="1" x14ac:dyDescent="0.2">
      <c r="A214" s="9"/>
      <c r="B214" s="73" t="s">
        <v>342</v>
      </c>
      <c r="C214" s="74" t="s">
        <v>343</v>
      </c>
      <c r="D214" s="75" t="s">
        <v>335</v>
      </c>
      <c r="E214" s="76">
        <v>6</v>
      </c>
      <c r="F214" s="77"/>
      <c r="G214" s="77">
        <f>ROUND(F214*E214,2)</f>
        <v>0</v>
      </c>
      <c r="H214" s="77"/>
      <c r="I214" s="77">
        <f>ROUND(H214*E214,2)</f>
        <v>0</v>
      </c>
      <c r="J214" s="78">
        <f>I214+G214</f>
        <v>0</v>
      </c>
      <c r="L214" s="72"/>
      <c r="M214" s="72"/>
      <c r="O214" s="14"/>
    </row>
    <row r="215" spans="1:15" s="41" customFormat="1" x14ac:dyDescent="0.2">
      <c r="A215" s="9"/>
      <c r="B215" s="73"/>
      <c r="C215" s="74"/>
      <c r="D215" s="120"/>
      <c r="E215" s="76"/>
      <c r="F215" s="77"/>
      <c r="G215" s="77"/>
      <c r="H215" s="77"/>
      <c r="I215" s="77"/>
      <c r="J215" s="78"/>
      <c r="L215" s="72"/>
      <c r="M215" s="72"/>
      <c r="O215" s="14"/>
    </row>
    <row r="216" spans="1:15" s="41" customFormat="1" x14ac:dyDescent="0.2">
      <c r="A216" s="9"/>
      <c r="B216" s="93" t="s">
        <v>344</v>
      </c>
      <c r="C216" s="100" t="s">
        <v>345</v>
      </c>
      <c r="D216" s="114" t="s">
        <v>115</v>
      </c>
      <c r="E216" s="96"/>
      <c r="F216" s="111"/>
      <c r="G216" s="111"/>
      <c r="H216" s="111"/>
      <c r="I216" s="111"/>
      <c r="J216" s="112"/>
      <c r="L216" s="72"/>
      <c r="M216" s="72"/>
      <c r="O216" s="14"/>
    </row>
    <row r="217" spans="1:15" s="41" customFormat="1" x14ac:dyDescent="0.2">
      <c r="A217" s="9"/>
      <c r="B217" s="73" t="s">
        <v>346</v>
      </c>
      <c r="C217" s="74" t="s">
        <v>347</v>
      </c>
      <c r="D217" s="120" t="s">
        <v>8</v>
      </c>
      <c r="E217" s="76">
        <v>6</v>
      </c>
      <c r="F217" s="77"/>
      <c r="G217" s="77">
        <f t="shared" ref="G217:G222" si="15">ROUND(F217*E217,2)</f>
        <v>0</v>
      </c>
      <c r="H217" s="77"/>
      <c r="I217" s="77">
        <f t="shared" ref="I217:I222" si="16">ROUND(H217*E217,2)</f>
        <v>0</v>
      </c>
      <c r="J217" s="78">
        <f t="shared" ref="J217:J222" si="17">I217+G217</f>
        <v>0</v>
      </c>
      <c r="L217" s="72"/>
      <c r="M217" s="72"/>
      <c r="O217" s="14"/>
    </row>
    <row r="218" spans="1:15" s="41" customFormat="1" x14ac:dyDescent="0.2">
      <c r="A218" s="9"/>
      <c r="B218" s="73" t="s">
        <v>348</v>
      </c>
      <c r="C218" s="74" t="s">
        <v>349</v>
      </c>
      <c r="D218" s="120" t="s">
        <v>8</v>
      </c>
      <c r="E218" s="76">
        <v>14</v>
      </c>
      <c r="F218" s="77"/>
      <c r="G218" s="77">
        <f t="shared" si="15"/>
        <v>0</v>
      </c>
      <c r="H218" s="77"/>
      <c r="I218" s="77">
        <f t="shared" si="16"/>
        <v>0</v>
      </c>
      <c r="J218" s="78">
        <f t="shared" si="17"/>
        <v>0</v>
      </c>
      <c r="L218" s="72"/>
      <c r="M218" s="72"/>
      <c r="O218" s="14"/>
    </row>
    <row r="219" spans="1:15" s="41" customFormat="1" x14ac:dyDescent="0.2">
      <c r="A219" s="9"/>
      <c r="B219" s="73" t="s">
        <v>350</v>
      </c>
      <c r="C219" s="74" t="s">
        <v>351</v>
      </c>
      <c r="D219" s="120" t="s">
        <v>8</v>
      </c>
      <c r="E219" s="76">
        <v>6</v>
      </c>
      <c r="F219" s="77"/>
      <c r="G219" s="77">
        <f t="shared" si="15"/>
        <v>0</v>
      </c>
      <c r="H219" s="77"/>
      <c r="I219" s="77">
        <f t="shared" si="16"/>
        <v>0</v>
      </c>
      <c r="J219" s="78">
        <f t="shared" si="17"/>
        <v>0</v>
      </c>
      <c r="L219" s="72"/>
      <c r="M219" s="72"/>
      <c r="O219" s="14"/>
    </row>
    <row r="220" spans="1:15" s="41" customFormat="1" x14ac:dyDescent="0.2">
      <c r="A220" s="9"/>
      <c r="B220" s="73" t="s">
        <v>352</v>
      </c>
      <c r="C220" s="74" t="s">
        <v>353</v>
      </c>
      <c r="D220" s="120" t="s">
        <v>8</v>
      </c>
      <c r="E220" s="76">
        <v>1</v>
      </c>
      <c r="F220" s="77"/>
      <c r="G220" s="77">
        <f t="shared" si="15"/>
        <v>0</v>
      </c>
      <c r="H220" s="77"/>
      <c r="I220" s="77">
        <f t="shared" si="16"/>
        <v>0</v>
      </c>
      <c r="J220" s="78">
        <f t="shared" si="17"/>
        <v>0</v>
      </c>
      <c r="L220" s="72"/>
      <c r="M220" s="72"/>
      <c r="O220" s="14"/>
    </row>
    <row r="221" spans="1:15" s="41" customFormat="1" x14ac:dyDescent="0.2">
      <c r="A221" s="9"/>
      <c r="B221" s="73" t="s">
        <v>354</v>
      </c>
      <c r="C221" s="74" t="s">
        <v>355</v>
      </c>
      <c r="D221" s="120" t="s">
        <v>8</v>
      </c>
      <c r="E221" s="76">
        <v>1</v>
      </c>
      <c r="F221" s="77"/>
      <c r="G221" s="77">
        <f t="shared" si="15"/>
        <v>0</v>
      </c>
      <c r="H221" s="77"/>
      <c r="I221" s="77">
        <f t="shared" si="16"/>
        <v>0</v>
      </c>
      <c r="J221" s="78">
        <f t="shared" si="17"/>
        <v>0</v>
      </c>
      <c r="L221" s="72"/>
      <c r="M221" s="72"/>
      <c r="O221" s="14"/>
    </row>
    <row r="222" spans="1:15" s="41" customFormat="1" x14ac:dyDescent="0.2">
      <c r="A222" s="9"/>
      <c r="B222" s="73" t="s">
        <v>356</v>
      </c>
      <c r="C222" s="74" t="s">
        <v>357</v>
      </c>
      <c r="D222" s="120" t="s">
        <v>8</v>
      </c>
      <c r="E222" s="76">
        <v>3</v>
      </c>
      <c r="F222" s="77"/>
      <c r="G222" s="77">
        <f t="shared" si="15"/>
        <v>0</v>
      </c>
      <c r="H222" s="77"/>
      <c r="I222" s="77">
        <f t="shared" si="16"/>
        <v>0</v>
      </c>
      <c r="J222" s="78">
        <f t="shared" si="17"/>
        <v>0</v>
      </c>
      <c r="L222" s="72"/>
      <c r="M222" s="72"/>
      <c r="O222" s="14"/>
    </row>
    <row r="223" spans="1:15" s="41" customFormat="1" x14ac:dyDescent="0.2">
      <c r="A223" s="9"/>
      <c r="B223" s="73"/>
      <c r="C223" s="74"/>
      <c r="D223" s="120"/>
      <c r="E223" s="76"/>
      <c r="F223" s="77"/>
      <c r="G223" s="77"/>
      <c r="H223" s="77"/>
      <c r="I223" s="77"/>
      <c r="J223" s="78"/>
      <c r="L223" s="72"/>
      <c r="M223" s="72"/>
      <c r="O223" s="14"/>
    </row>
    <row r="224" spans="1:15" s="41" customFormat="1" ht="101.25" x14ac:dyDescent="0.2">
      <c r="A224" s="9"/>
      <c r="B224" s="66" t="s">
        <v>358</v>
      </c>
      <c r="C224" s="121" t="s">
        <v>359</v>
      </c>
      <c r="D224" s="68"/>
      <c r="E224" s="80"/>
      <c r="F224" s="81"/>
      <c r="G224" s="70">
        <f>SUM(G225:G230)</f>
        <v>0</v>
      </c>
      <c r="H224" s="81"/>
      <c r="I224" s="70">
        <f>SUM(I225:I230)</f>
        <v>0</v>
      </c>
      <c r="J224" s="71">
        <f>SUM(J225:J230)</f>
        <v>0</v>
      </c>
      <c r="L224" s="72"/>
      <c r="M224" s="72"/>
      <c r="O224" s="14"/>
    </row>
    <row r="225" spans="1:15" s="41" customFormat="1" x14ac:dyDescent="0.2">
      <c r="A225" s="9"/>
      <c r="B225" s="73"/>
      <c r="C225" s="74"/>
      <c r="D225" s="75"/>
      <c r="E225" s="76"/>
      <c r="F225" s="77"/>
      <c r="G225" s="77"/>
      <c r="H225" s="77"/>
      <c r="I225" s="77"/>
      <c r="J225" s="78"/>
      <c r="L225" s="72"/>
      <c r="M225" s="72"/>
      <c r="O225" s="14"/>
    </row>
    <row r="226" spans="1:15" s="41" customFormat="1" ht="33.75" x14ac:dyDescent="0.2">
      <c r="A226" s="9"/>
      <c r="B226" s="73" t="s">
        <v>360</v>
      </c>
      <c r="C226" s="74" t="s">
        <v>361</v>
      </c>
      <c r="D226" s="75" t="s">
        <v>8</v>
      </c>
      <c r="E226" s="76">
        <v>24</v>
      </c>
      <c r="F226" s="77"/>
      <c r="G226" s="77">
        <f>ROUND(F226*E226,2)</f>
        <v>0</v>
      </c>
      <c r="H226" s="77"/>
      <c r="I226" s="77">
        <f>ROUND(H226*E226,2)</f>
        <v>0</v>
      </c>
      <c r="J226" s="78">
        <f>I226+G226</f>
        <v>0</v>
      </c>
      <c r="L226" s="72"/>
      <c r="M226" s="72"/>
      <c r="O226" s="14"/>
    </row>
    <row r="227" spans="1:15" s="41" customFormat="1" ht="45" x14ac:dyDescent="0.2">
      <c r="A227" s="9"/>
      <c r="B227" s="73" t="s">
        <v>362</v>
      </c>
      <c r="C227" s="74" t="s">
        <v>363</v>
      </c>
      <c r="D227" s="75" t="s">
        <v>8</v>
      </c>
      <c r="E227" s="76">
        <v>1</v>
      </c>
      <c r="F227" s="77"/>
      <c r="G227" s="77">
        <f>ROUND(F227*E227,2)</f>
        <v>0</v>
      </c>
      <c r="H227" s="77"/>
      <c r="I227" s="77">
        <f>ROUND(H227*E227,2)</f>
        <v>0</v>
      </c>
      <c r="J227" s="78">
        <f>I227+G227</f>
        <v>0</v>
      </c>
      <c r="L227" s="72"/>
      <c r="M227" s="72"/>
      <c r="O227" s="14"/>
    </row>
    <row r="228" spans="1:15" s="41" customFormat="1" ht="22.5" x14ac:dyDescent="0.2">
      <c r="A228" s="9"/>
      <c r="B228" s="73" t="s">
        <v>364</v>
      </c>
      <c r="C228" s="74" t="s">
        <v>365</v>
      </c>
      <c r="D228" s="75" t="s">
        <v>112</v>
      </c>
      <c r="E228" s="76">
        <v>11</v>
      </c>
      <c r="F228" s="77"/>
      <c r="G228" s="77">
        <f>ROUND(F228*E228,2)</f>
        <v>0</v>
      </c>
      <c r="H228" s="77"/>
      <c r="I228" s="77">
        <f>ROUND(H228*E228,2)</f>
        <v>0</v>
      </c>
      <c r="J228" s="78">
        <f>I228+G228</f>
        <v>0</v>
      </c>
      <c r="L228" s="72"/>
      <c r="M228" s="72"/>
      <c r="O228" s="14"/>
    </row>
    <row r="229" spans="1:15" s="41" customFormat="1" ht="22.5" x14ac:dyDescent="0.2">
      <c r="A229" s="9"/>
      <c r="B229" s="73" t="s">
        <v>366</v>
      </c>
      <c r="C229" s="74" t="s">
        <v>367</v>
      </c>
      <c r="D229" s="75" t="s">
        <v>8</v>
      </c>
      <c r="E229" s="76">
        <v>6</v>
      </c>
      <c r="F229" s="77"/>
      <c r="G229" s="77">
        <f>ROUND(F229*E229,2)</f>
        <v>0</v>
      </c>
      <c r="H229" s="77"/>
      <c r="I229" s="77">
        <f>ROUND(H229*E229,2)</f>
        <v>0</v>
      </c>
      <c r="J229" s="78">
        <f>I229+G229</f>
        <v>0</v>
      </c>
      <c r="L229" s="72"/>
      <c r="M229" s="72"/>
      <c r="O229" s="14"/>
    </row>
    <row r="230" spans="1:15" s="41" customFormat="1" x14ac:dyDescent="0.2">
      <c r="A230" s="9"/>
      <c r="B230" s="73"/>
      <c r="C230" s="74"/>
      <c r="D230" s="75"/>
      <c r="E230" s="76"/>
      <c r="F230" s="77"/>
      <c r="G230" s="77"/>
      <c r="H230" s="77"/>
      <c r="I230" s="77"/>
      <c r="J230" s="78"/>
      <c r="L230" s="72"/>
      <c r="M230" s="72"/>
      <c r="O230" s="14"/>
    </row>
    <row r="231" spans="1:15" s="41" customFormat="1" ht="81" customHeight="1" x14ac:dyDescent="0.2">
      <c r="A231" s="9"/>
      <c r="B231" s="66" t="s">
        <v>368</v>
      </c>
      <c r="C231" s="67" t="s">
        <v>369</v>
      </c>
      <c r="D231" s="68"/>
      <c r="E231" s="80"/>
      <c r="F231" s="81"/>
      <c r="G231" s="70">
        <f>SUM(G232:G270)</f>
        <v>0</v>
      </c>
      <c r="H231" s="81"/>
      <c r="I231" s="70">
        <f>SUM(I232:I270)</f>
        <v>0</v>
      </c>
      <c r="J231" s="71">
        <f>SUM(J232:J270)</f>
        <v>0</v>
      </c>
      <c r="L231" s="72"/>
      <c r="M231" s="72"/>
      <c r="O231" s="14"/>
    </row>
    <row r="232" spans="1:15" s="41" customFormat="1" x14ac:dyDescent="0.2">
      <c r="A232" s="9"/>
      <c r="B232" s="73"/>
      <c r="C232" s="74"/>
      <c r="D232" s="75"/>
      <c r="E232" s="76"/>
      <c r="F232" s="77"/>
      <c r="G232" s="77"/>
      <c r="H232" s="77"/>
      <c r="I232" s="77"/>
      <c r="J232" s="78"/>
      <c r="L232" s="72"/>
      <c r="M232" s="72"/>
      <c r="O232" s="14"/>
    </row>
    <row r="233" spans="1:15" s="41" customFormat="1" ht="110.25" customHeight="1" x14ac:dyDescent="0.2">
      <c r="A233" s="9"/>
      <c r="B233" s="93" t="s">
        <v>370</v>
      </c>
      <c r="C233" s="100" t="s">
        <v>371</v>
      </c>
      <c r="D233" s="95"/>
      <c r="E233" s="96"/>
      <c r="F233" s="111"/>
      <c r="G233" s="111"/>
      <c r="H233" s="111"/>
      <c r="I233" s="111"/>
      <c r="J233" s="112"/>
      <c r="L233" s="72"/>
      <c r="M233" s="72"/>
      <c r="O233" s="14"/>
    </row>
    <row r="234" spans="1:15" s="41" customFormat="1" x14ac:dyDescent="0.2">
      <c r="A234" s="9"/>
      <c r="B234" s="73"/>
      <c r="C234" s="74"/>
      <c r="D234" s="75"/>
      <c r="E234" s="76"/>
      <c r="F234" s="77"/>
      <c r="G234" s="77"/>
      <c r="H234" s="77"/>
      <c r="I234" s="77"/>
      <c r="J234" s="78"/>
      <c r="L234" s="72"/>
      <c r="M234" s="72"/>
      <c r="O234" s="14"/>
    </row>
    <row r="235" spans="1:15" s="41" customFormat="1" x14ac:dyDescent="0.2">
      <c r="A235" s="9"/>
      <c r="B235" s="93" t="s">
        <v>372</v>
      </c>
      <c r="C235" s="100" t="s">
        <v>373</v>
      </c>
      <c r="D235" s="95"/>
      <c r="E235" s="96"/>
      <c r="F235" s="111"/>
      <c r="G235" s="111"/>
      <c r="H235" s="111"/>
      <c r="I235" s="111"/>
      <c r="J235" s="112"/>
      <c r="L235" s="72"/>
      <c r="M235" s="72"/>
      <c r="O235" s="14"/>
    </row>
    <row r="236" spans="1:15" s="41" customFormat="1" x14ac:dyDescent="0.2">
      <c r="A236" s="9"/>
      <c r="B236" s="73"/>
      <c r="C236" s="89"/>
      <c r="D236" s="75"/>
      <c r="E236" s="76"/>
      <c r="F236" s="77"/>
      <c r="G236" s="77"/>
      <c r="H236" s="77"/>
      <c r="I236" s="77"/>
      <c r="J236" s="78"/>
      <c r="L236" s="72"/>
      <c r="M236" s="72"/>
      <c r="O236" s="14"/>
    </row>
    <row r="237" spans="1:15" s="41" customFormat="1" x14ac:dyDescent="0.2">
      <c r="A237" s="9"/>
      <c r="B237" s="115" t="s">
        <v>374</v>
      </c>
      <c r="C237" s="89" t="s">
        <v>375</v>
      </c>
      <c r="D237" s="116"/>
      <c r="E237" s="76"/>
      <c r="F237" s="77"/>
      <c r="G237" s="77"/>
      <c r="H237" s="77"/>
      <c r="I237" s="77"/>
      <c r="J237" s="78"/>
      <c r="L237" s="72"/>
      <c r="M237" s="72"/>
      <c r="O237" s="14"/>
    </row>
    <row r="238" spans="1:15" s="41" customFormat="1" x14ac:dyDescent="0.2">
      <c r="A238" s="9"/>
      <c r="B238" s="73" t="s">
        <v>376</v>
      </c>
      <c r="C238" s="74" t="s">
        <v>377</v>
      </c>
      <c r="D238" s="75" t="s">
        <v>112</v>
      </c>
      <c r="E238" s="76">
        <v>48</v>
      </c>
      <c r="F238" s="77"/>
      <c r="G238" s="77">
        <f>ROUND(F238*E238,2)</f>
        <v>0</v>
      </c>
      <c r="H238" s="77"/>
      <c r="I238" s="77">
        <f>ROUND(H238*E238,2)</f>
        <v>0</v>
      </c>
      <c r="J238" s="78">
        <f>I238+G238</f>
        <v>0</v>
      </c>
      <c r="L238" s="72"/>
      <c r="M238" s="72"/>
      <c r="O238" s="14"/>
    </row>
    <row r="239" spans="1:15" s="41" customFormat="1" x14ac:dyDescent="0.2">
      <c r="A239" s="9"/>
      <c r="B239" s="73" t="s">
        <v>378</v>
      </c>
      <c r="C239" s="74" t="s">
        <v>379</v>
      </c>
      <c r="D239" s="75" t="s">
        <v>112</v>
      </c>
      <c r="E239" s="76">
        <v>35</v>
      </c>
      <c r="F239" s="77"/>
      <c r="G239" s="77">
        <f>ROUND(F239*E239,2)</f>
        <v>0</v>
      </c>
      <c r="H239" s="77"/>
      <c r="I239" s="77">
        <f>ROUND(H239*E239,2)</f>
        <v>0</v>
      </c>
      <c r="J239" s="78">
        <f>I239+G239</f>
        <v>0</v>
      </c>
      <c r="L239" s="72"/>
      <c r="M239" s="72"/>
      <c r="O239" s="14"/>
    </row>
    <row r="240" spans="1:15" s="41" customFormat="1" x14ac:dyDescent="0.2">
      <c r="A240" s="9"/>
      <c r="B240" s="73" t="s">
        <v>380</v>
      </c>
      <c r="C240" s="74" t="s">
        <v>381</v>
      </c>
      <c r="D240" s="75" t="s">
        <v>112</v>
      </c>
      <c r="E240" s="76">
        <v>20</v>
      </c>
      <c r="F240" s="77"/>
      <c r="G240" s="77">
        <f>ROUND(F240*E240,2)</f>
        <v>0</v>
      </c>
      <c r="H240" s="77"/>
      <c r="I240" s="77">
        <f>ROUND(H240*E240,2)</f>
        <v>0</v>
      </c>
      <c r="J240" s="78">
        <f>I240+G240</f>
        <v>0</v>
      </c>
      <c r="L240" s="72"/>
      <c r="M240" s="72"/>
      <c r="O240" s="14"/>
    </row>
    <row r="241" spans="1:15" s="41" customFormat="1" x14ac:dyDescent="0.2">
      <c r="A241" s="9"/>
      <c r="B241" s="73"/>
      <c r="C241" s="74"/>
      <c r="D241" s="75"/>
      <c r="E241" s="76"/>
      <c r="F241" s="77"/>
      <c r="G241" s="77"/>
      <c r="H241" s="77"/>
      <c r="I241" s="77"/>
      <c r="J241" s="78"/>
      <c r="L241" s="72"/>
      <c r="M241" s="72"/>
      <c r="O241" s="14"/>
    </row>
    <row r="242" spans="1:15" s="41" customFormat="1" x14ac:dyDescent="0.2">
      <c r="A242" s="9"/>
      <c r="B242" s="93" t="s">
        <v>382</v>
      </c>
      <c r="C242" s="100" t="s">
        <v>383</v>
      </c>
      <c r="D242" s="95"/>
      <c r="E242" s="96"/>
      <c r="F242" s="111"/>
      <c r="G242" s="111"/>
      <c r="H242" s="111"/>
      <c r="I242" s="111"/>
      <c r="J242" s="112"/>
      <c r="L242" s="72"/>
      <c r="M242" s="72"/>
      <c r="O242" s="14"/>
    </row>
    <row r="243" spans="1:15" s="41" customFormat="1" x14ac:dyDescent="0.2">
      <c r="A243" s="9"/>
      <c r="B243" s="73" t="s">
        <v>384</v>
      </c>
      <c r="C243" s="74" t="s">
        <v>385</v>
      </c>
      <c r="D243" s="75" t="s">
        <v>195</v>
      </c>
      <c r="E243" s="76">
        <v>14</v>
      </c>
      <c r="F243" s="77"/>
      <c r="G243" s="77">
        <f>ROUND(F243*E243,2)</f>
        <v>0</v>
      </c>
      <c r="H243" s="77"/>
      <c r="I243" s="77">
        <f>ROUND(H243*E243,2)</f>
        <v>0</v>
      </c>
      <c r="J243" s="78">
        <f>I243+G243</f>
        <v>0</v>
      </c>
      <c r="L243" s="72"/>
      <c r="M243" s="72"/>
      <c r="O243" s="14"/>
    </row>
    <row r="244" spans="1:15" s="41" customFormat="1" x14ac:dyDescent="0.2">
      <c r="A244" s="9"/>
      <c r="B244" s="73" t="s">
        <v>386</v>
      </c>
      <c r="C244" s="74" t="s">
        <v>387</v>
      </c>
      <c r="D244" s="75" t="s">
        <v>195</v>
      </c>
      <c r="E244" s="76">
        <v>4</v>
      </c>
      <c r="F244" s="77"/>
      <c r="G244" s="77">
        <f>ROUND(F244*E244,2)</f>
        <v>0</v>
      </c>
      <c r="H244" s="77"/>
      <c r="I244" s="77">
        <f>ROUND(H244*E244,2)</f>
        <v>0</v>
      </c>
      <c r="J244" s="78">
        <f>I244+G244</f>
        <v>0</v>
      </c>
      <c r="L244" s="72"/>
      <c r="M244" s="72"/>
      <c r="O244" s="14"/>
    </row>
    <row r="245" spans="1:15" s="41" customFormat="1" x14ac:dyDescent="0.2">
      <c r="A245" s="9"/>
      <c r="B245" s="73"/>
      <c r="C245" s="74"/>
      <c r="D245" s="75"/>
      <c r="E245" s="76"/>
      <c r="F245" s="110"/>
      <c r="G245" s="110"/>
      <c r="H245" s="110"/>
      <c r="I245" s="110"/>
      <c r="J245" s="122"/>
      <c r="L245" s="72"/>
      <c r="M245" s="72"/>
      <c r="O245" s="14"/>
    </row>
    <row r="246" spans="1:15" s="41" customFormat="1" x14ac:dyDescent="0.2">
      <c r="A246" s="9"/>
      <c r="B246" s="93" t="s">
        <v>388</v>
      </c>
      <c r="C246" s="100" t="s">
        <v>389</v>
      </c>
      <c r="D246" s="95"/>
      <c r="E246" s="96"/>
      <c r="F246" s="111"/>
      <c r="G246" s="111"/>
      <c r="H246" s="111"/>
      <c r="I246" s="111"/>
      <c r="J246" s="112"/>
      <c r="L246" s="72"/>
      <c r="M246" s="72"/>
      <c r="O246" s="14"/>
    </row>
    <row r="247" spans="1:15" s="41" customFormat="1" x14ac:dyDescent="0.2">
      <c r="A247" s="9"/>
      <c r="B247" s="73" t="s">
        <v>390</v>
      </c>
      <c r="C247" s="74" t="s">
        <v>391</v>
      </c>
      <c r="D247" s="75" t="s">
        <v>112</v>
      </c>
      <c r="E247" s="76">
        <v>20</v>
      </c>
      <c r="F247" s="77"/>
      <c r="G247" s="77">
        <f>ROUND(F247*E247,2)</f>
        <v>0</v>
      </c>
      <c r="H247" s="77"/>
      <c r="I247" s="77">
        <f>ROUND(H247*E247,2)</f>
        <v>0</v>
      </c>
      <c r="J247" s="78">
        <f>I247+G247</f>
        <v>0</v>
      </c>
      <c r="L247" s="72"/>
      <c r="M247" s="72"/>
      <c r="O247" s="14"/>
    </row>
    <row r="248" spans="1:15" s="41" customFormat="1" x14ac:dyDescent="0.2">
      <c r="A248" s="9"/>
      <c r="B248" s="73" t="s">
        <v>392</v>
      </c>
      <c r="C248" s="74" t="s">
        <v>393</v>
      </c>
      <c r="D248" s="75" t="s">
        <v>112</v>
      </c>
      <c r="E248" s="76">
        <v>10</v>
      </c>
      <c r="F248" s="77"/>
      <c r="G248" s="77">
        <f>ROUND(F248*E248,2)</f>
        <v>0</v>
      </c>
      <c r="H248" s="77"/>
      <c r="I248" s="77">
        <f>ROUND(H248*E248,2)</f>
        <v>0</v>
      </c>
      <c r="J248" s="78">
        <f>I248+G248</f>
        <v>0</v>
      </c>
      <c r="L248" s="72"/>
      <c r="M248" s="72"/>
      <c r="O248" s="14"/>
    </row>
    <row r="249" spans="1:15" s="41" customFormat="1" x14ac:dyDescent="0.2">
      <c r="A249" s="9"/>
      <c r="B249" s="73"/>
      <c r="C249" s="74"/>
      <c r="D249" s="75"/>
      <c r="E249" s="76"/>
      <c r="F249" s="77"/>
      <c r="G249" s="77"/>
      <c r="H249" s="77"/>
      <c r="I249" s="77"/>
      <c r="J249" s="78"/>
      <c r="L249" s="72"/>
      <c r="M249" s="72"/>
      <c r="O249" s="14"/>
    </row>
    <row r="250" spans="1:15" s="41" customFormat="1" x14ac:dyDescent="0.2">
      <c r="A250" s="9"/>
      <c r="B250" s="93" t="s">
        <v>394</v>
      </c>
      <c r="C250" s="100" t="s">
        <v>395</v>
      </c>
      <c r="D250" s="95"/>
      <c r="E250" s="96"/>
      <c r="F250" s="111"/>
      <c r="G250" s="111"/>
      <c r="H250" s="111"/>
      <c r="I250" s="111"/>
      <c r="J250" s="112"/>
      <c r="L250" s="72"/>
      <c r="M250" s="72"/>
      <c r="O250" s="14"/>
    </row>
    <row r="251" spans="1:15" s="41" customFormat="1" x14ac:dyDescent="0.2">
      <c r="A251" s="9"/>
      <c r="B251" s="73" t="s">
        <v>396</v>
      </c>
      <c r="C251" s="74" t="s">
        <v>397</v>
      </c>
      <c r="D251" s="75" t="s">
        <v>112</v>
      </c>
      <c r="E251" s="76">
        <v>25</v>
      </c>
      <c r="F251" s="77"/>
      <c r="G251" s="77">
        <f>ROUND(F251*E251,2)</f>
        <v>0</v>
      </c>
      <c r="H251" s="77"/>
      <c r="I251" s="77">
        <f>ROUND(H251*E251,2)</f>
        <v>0</v>
      </c>
      <c r="J251" s="78">
        <f>I251+G251</f>
        <v>0</v>
      </c>
      <c r="L251" s="72"/>
      <c r="M251" s="72"/>
      <c r="O251" s="14"/>
    </row>
    <row r="252" spans="1:15" s="41" customFormat="1" x14ac:dyDescent="0.2">
      <c r="A252" s="9"/>
      <c r="B252" s="73" t="s">
        <v>398</v>
      </c>
      <c r="C252" s="74" t="s">
        <v>399</v>
      </c>
      <c r="D252" s="75" t="s">
        <v>112</v>
      </c>
      <c r="E252" s="76">
        <v>35</v>
      </c>
      <c r="F252" s="77"/>
      <c r="G252" s="77">
        <f>ROUND(F252*E252,2)</f>
        <v>0</v>
      </c>
      <c r="H252" s="77"/>
      <c r="I252" s="77">
        <f>ROUND(H252*E252,2)</f>
        <v>0</v>
      </c>
      <c r="J252" s="78">
        <f>I252+G252</f>
        <v>0</v>
      </c>
      <c r="L252" s="72"/>
      <c r="M252" s="72"/>
      <c r="O252" s="14"/>
    </row>
    <row r="253" spans="1:15" s="41" customFormat="1" x14ac:dyDescent="0.2">
      <c r="A253" s="9"/>
      <c r="B253" s="73"/>
      <c r="C253" s="74"/>
      <c r="D253" s="75"/>
      <c r="E253" s="76"/>
      <c r="F253" s="110"/>
      <c r="G253" s="110"/>
      <c r="H253" s="110"/>
      <c r="I253" s="110"/>
      <c r="J253" s="122"/>
      <c r="L253" s="72"/>
      <c r="M253" s="72"/>
      <c r="O253" s="14"/>
    </row>
    <row r="254" spans="1:15" s="41" customFormat="1" x14ac:dyDescent="0.2">
      <c r="A254" s="9"/>
      <c r="B254" s="93" t="s">
        <v>400</v>
      </c>
      <c r="C254" s="100" t="s">
        <v>401</v>
      </c>
      <c r="D254" s="95"/>
      <c r="E254" s="96"/>
      <c r="F254" s="111"/>
      <c r="G254" s="111"/>
      <c r="H254" s="111"/>
      <c r="I254" s="111"/>
      <c r="J254" s="112"/>
      <c r="L254" s="72"/>
      <c r="M254" s="72"/>
      <c r="O254" s="14"/>
    </row>
    <row r="255" spans="1:15" s="41" customFormat="1" x14ac:dyDescent="0.2">
      <c r="A255" s="9"/>
      <c r="B255" s="73" t="s">
        <v>402</v>
      </c>
      <c r="C255" s="123" t="s">
        <v>403</v>
      </c>
      <c r="D255" s="75" t="s">
        <v>112</v>
      </c>
      <c r="E255" s="76">
        <v>6</v>
      </c>
      <c r="F255" s="77"/>
      <c r="G255" s="77">
        <f t="shared" ref="G255:G260" si="18">ROUND(F255*E255,2)</f>
        <v>0</v>
      </c>
      <c r="H255" s="77"/>
      <c r="I255" s="77">
        <f t="shared" ref="I255:I260" si="19">ROUND(H255*E255,2)</f>
        <v>0</v>
      </c>
      <c r="J255" s="78">
        <f t="shared" ref="J255:J260" si="20">I255+G255</f>
        <v>0</v>
      </c>
      <c r="L255" s="72"/>
      <c r="M255" s="72"/>
      <c r="O255" s="14"/>
    </row>
    <row r="256" spans="1:15" s="41" customFormat="1" x14ac:dyDescent="0.2">
      <c r="A256" s="9"/>
      <c r="B256" s="73" t="s">
        <v>404</v>
      </c>
      <c r="C256" s="123" t="s">
        <v>405</v>
      </c>
      <c r="D256" s="75" t="s">
        <v>112</v>
      </c>
      <c r="E256" s="76">
        <v>45</v>
      </c>
      <c r="F256" s="77"/>
      <c r="G256" s="77">
        <f t="shared" si="18"/>
        <v>0</v>
      </c>
      <c r="H256" s="77"/>
      <c r="I256" s="77">
        <f t="shared" si="19"/>
        <v>0</v>
      </c>
      <c r="J256" s="78">
        <f t="shared" si="20"/>
        <v>0</v>
      </c>
      <c r="L256" s="72"/>
      <c r="M256" s="72"/>
      <c r="O256" s="14"/>
    </row>
    <row r="257" spans="1:15" s="41" customFormat="1" x14ac:dyDescent="0.2">
      <c r="A257" s="9"/>
      <c r="B257" s="73" t="s">
        <v>406</v>
      </c>
      <c r="C257" s="123" t="s">
        <v>407</v>
      </c>
      <c r="D257" s="75" t="s">
        <v>112</v>
      </c>
      <c r="E257" s="76">
        <v>24</v>
      </c>
      <c r="F257" s="77"/>
      <c r="G257" s="77">
        <f t="shared" si="18"/>
        <v>0</v>
      </c>
      <c r="H257" s="77"/>
      <c r="I257" s="77">
        <f t="shared" si="19"/>
        <v>0</v>
      </c>
      <c r="J257" s="78">
        <f t="shared" si="20"/>
        <v>0</v>
      </c>
      <c r="L257" s="72"/>
      <c r="M257" s="72"/>
      <c r="O257" s="14"/>
    </row>
    <row r="258" spans="1:15" s="41" customFormat="1" x14ac:dyDescent="0.2">
      <c r="A258" s="9"/>
      <c r="B258" s="73" t="s">
        <v>408</v>
      </c>
      <c r="C258" s="123" t="s">
        <v>409</v>
      </c>
      <c r="D258" s="75" t="s">
        <v>112</v>
      </c>
      <c r="E258" s="76">
        <v>24</v>
      </c>
      <c r="F258" s="77"/>
      <c r="G258" s="77">
        <f t="shared" si="18"/>
        <v>0</v>
      </c>
      <c r="H258" s="77"/>
      <c r="I258" s="77">
        <f t="shared" si="19"/>
        <v>0</v>
      </c>
      <c r="J258" s="78">
        <f t="shared" si="20"/>
        <v>0</v>
      </c>
      <c r="L258" s="72"/>
      <c r="M258" s="72"/>
      <c r="O258" s="14"/>
    </row>
    <row r="259" spans="1:15" s="41" customFormat="1" x14ac:dyDescent="0.2">
      <c r="A259" s="9"/>
      <c r="B259" s="73" t="s">
        <v>410</v>
      </c>
      <c r="C259" s="123" t="s">
        <v>411</v>
      </c>
      <c r="D259" s="75" t="s">
        <v>195</v>
      </c>
      <c r="E259" s="76">
        <v>3</v>
      </c>
      <c r="F259" s="77"/>
      <c r="G259" s="77">
        <f t="shared" si="18"/>
        <v>0</v>
      </c>
      <c r="H259" s="77"/>
      <c r="I259" s="77">
        <f t="shared" si="19"/>
        <v>0</v>
      </c>
      <c r="J259" s="78">
        <f t="shared" si="20"/>
        <v>0</v>
      </c>
      <c r="L259" s="72"/>
      <c r="M259" s="72"/>
      <c r="O259" s="14"/>
    </row>
    <row r="260" spans="1:15" s="41" customFormat="1" x14ac:dyDescent="0.2">
      <c r="A260" s="9"/>
      <c r="B260" s="73" t="s">
        <v>412</v>
      </c>
      <c r="C260" s="123" t="s">
        <v>413</v>
      </c>
      <c r="D260" s="75" t="s">
        <v>195</v>
      </c>
      <c r="E260" s="76">
        <v>8</v>
      </c>
      <c r="F260" s="77"/>
      <c r="G260" s="77">
        <f t="shared" si="18"/>
        <v>0</v>
      </c>
      <c r="H260" s="77"/>
      <c r="I260" s="77">
        <f t="shared" si="19"/>
        <v>0</v>
      </c>
      <c r="J260" s="78">
        <f t="shared" si="20"/>
        <v>0</v>
      </c>
      <c r="L260" s="72"/>
      <c r="M260" s="72"/>
      <c r="O260" s="14"/>
    </row>
    <row r="261" spans="1:15" s="41" customFormat="1" x14ac:dyDescent="0.2">
      <c r="A261" s="9"/>
      <c r="B261" s="73"/>
      <c r="C261" s="74"/>
      <c r="D261" s="75"/>
      <c r="E261" s="76"/>
      <c r="F261" s="77"/>
      <c r="G261" s="77"/>
      <c r="H261" s="77"/>
      <c r="I261" s="77"/>
      <c r="J261" s="78"/>
      <c r="L261" s="72"/>
      <c r="M261" s="72"/>
      <c r="O261" s="14"/>
    </row>
    <row r="262" spans="1:15" s="41" customFormat="1" x14ac:dyDescent="0.2">
      <c r="A262" s="9"/>
      <c r="B262" s="93" t="s">
        <v>414</v>
      </c>
      <c r="C262" s="100" t="s">
        <v>415</v>
      </c>
      <c r="D262" s="95"/>
      <c r="E262" s="96"/>
      <c r="F262" s="111"/>
      <c r="G262" s="111"/>
      <c r="H262" s="111"/>
      <c r="I262" s="111"/>
      <c r="J262" s="112"/>
      <c r="L262" s="72"/>
      <c r="M262" s="72"/>
      <c r="O262" s="14"/>
    </row>
    <row r="263" spans="1:15" s="41" customFormat="1" x14ac:dyDescent="0.2">
      <c r="A263" s="9"/>
      <c r="B263" s="73" t="s">
        <v>416</v>
      </c>
      <c r="C263" s="74" t="s">
        <v>417</v>
      </c>
      <c r="D263" s="75" t="s">
        <v>112</v>
      </c>
      <c r="E263" s="76">
        <v>5</v>
      </c>
      <c r="F263" s="77"/>
      <c r="G263" s="77">
        <f t="shared" ref="G263:G268" si="21">ROUND(F263*E263,2)</f>
        <v>0</v>
      </c>
      <c r="H263" s="77"/>
      <c r="I263" s="77">
        <f t="shared" ref="I263:I268" si="22">ROUND(H263*E263,2)</f>
        <v>0</v>
      </c>
      <c r="J263" s="78">
        <f t="shared" ref="J263:J268" si="23">I263+G263</f>
        <v>0</v>
      </c>
      <c r="L263" s="72"/>
      <c r="M263" s="72"/>
      <c r="O263" s="14"/>
    </row>
    <row r="264" spans="1:15" s="41" customFormat="1" x14ac:dyDescent="0.2">
      <c r="A264" s="9"/>
      <c r="B264" s="73" t="s">
        <v>418</v>
      </c>
      <c r="C264" s="74" t="s">
        <v>419</v>
      </c>
      <c r="D264" s="75" t="s">
        <v>112</v>
      </c>
      <c r="E264" s="76">
        <v>26</v>
      </c>
      <c r="F264" s="77"/>
      <c r="G264" s="77">
        <f t="shared" si="21"/>
        <v>0</v>
      </c>
      <c r="H264" s="77"/>
      <c r="I264" s="77">
        <f t="shared" si="22"/>
        <v>0</v>
      </c>
      <c r="J264" s="78">
        <f t="shared" si="23"/>
        <v>0</v>
      </c>
      <c r="L264" s="72"/>
      <c r="M264" s="72"/>
      <c r="O264" s="14"/>
    </row>
    <row r="265" spans="1:15" s="41" customFormat="1" x14ac:dyDescent="0.2">
      <c r="A265" s="9"/>
      <c r="B265" s="73" t="s">
        <v>420</v>
      </c>
      <c r="C265" s="74" t="s">
        <v>421</v>
      </c>
      <c r="D265" s="75" t="s">
        <v>112</v>
      </c>
      <c r="E265" s="76">
        <v>26</v>
      </c>
      <c r="F265" s="77"/>
      <c r="G265" s="77">
        <f t="shared" si="21"/>
        <v>0</v>
      </c>
      <c r="H265" s="77"/>
      <c r="I265" s="77">
        <f t="shared" si="22"/>
        <v>0</v>
      </c>
      <c r="J265" s="78">
        <f t="shared" si="23"/>
        <v>0</v>
      </c>
      <c r="L265" s="72"/>
      <c r="M265" s="72"/>
      <c r="O265" s="14"/>
    </row>
    <row r="266" spans="1:15" s="41" customFormat="1" x14ac:dyDescent="0.2">
      <c r="A266" s="9"/>
      <c r="B266" s="73" t="s">
        <v>422</v>
      </c>
      <c r="C266" s="74" t="s">
        <v>423</v>
      </c>
      <c r="D266" s="75" t="s">
        <v>195</v>
      </c>
      <c r="E266" s="76">
        <v>2</v>
      </c>
      <c r="F266" s="77"/>
      <c r="G266" s="77">
        <f t="shared" si="21"/>
        <v>0</v>
      </c>
      <c r="H266" s="77"/>
      <c r="I266" s="77">
        <f t="shared" si="22"/>
        <v>0</v>
      </c>
      <c r="J266" s="78">
        <f t="shared" si="23"/>
        <v>0</v>
      </c>
      <c r="L266" s="72"/>
      <c r="M266" s="72"/>
      <c r="O266" s="14"/>
    </row>
    <row r="267" spans="1:15" s="41" customFormat="1" x14ac:dyDescent="0.2">
      <c r="A267" s="9"/>
      <c r="B267" s="73" t="s">
        <v>424</v>
      </c>
      <c r="C267" s="74" t="s">
        <v>425</v>
      </c>
      <c r="D267" s="75" t="s">
        <v>195</v>
      </c>
      <c r="E267" s="76">
        <v>1</v>
      </c>
      <c r="F267" s="77"/>
      <c r="G267" s="77">
        <f t="shared" si="21"/>
        <v>0</v>
      </c>
      <c r="H267" s="77"/>
      <c r="I267" s="77">
        <f t="shared" si="22"/>
        <v>0</v>
      </c>
      <c r="J267" s="78">
        <f t="shared" si="23"/>
        <v>0</v>
      </c>
      <c r="L267" s="72"/>
      <c r="M267" s="72"/>
      <c r="O267" s="14"/>
    </row>
    <row r="268" spans="1:15" s="41" customFormat="1" x14ac:dyDescent="0.2">
      <c r="A268" s="9"/>
      <c r="B268" s="73" t="s">
        <v>426</v>
      </c>
      <c r="C268" s="74" t="s">
        <v>427</v>
      </c>
      <c r="D268" s="75" t="s">
        <v>195</v>
      </c>
      <c r="E268" s="76">
        <v>1</v>
      </c>
      <c r="F268" s="77"/>
      <c r="G268" s="77">
        <f t="shared" si="21"/>
        <v>0</v>
      </c>
      <c r="H268" s="77"/>
      <c r="I268" s="77">
        <f t="shared" si="22"/>
        <v>0</v>
      </c>
      <c r="J268" s="78">
        <f t="shared" si="23"/>
        <v>0</v>
      </c>
      <c r="L268" s="72"/>
      <c r="M268" s="72"/>
      <c r="O268" s="14"/>
    </row>
    <row r="269" spans="1:15" s="41" customFormat="1" x14ac:dyDescent="0.2">
      <c r="A269" s="9"/>
      <c r="B269" s="73"/>
      <c r="C269" s="74"/>
      <c r="D269" s="75"/>
      <c r="E269" s="76"/>
      <c r="F269" s="77"/>
      <c r="G269" s="77"/>
      <c r="H269" s="77"/>
      <c r="I269" s="77"/>
      <c r="J269" s="78"/>
      <c r="L269" s="72"/>
      <c r="M269" s="72"/>
      <c r="O269" s="14"/>
    </row>
    <row r="270" spans="1:15" s="41" customFormat="1" x14ac:dyDescent="0.2">
      <c r="A270" s="9"/>
      <c r="B270" s="73"/>
      <c r="C270" s="74"/>
      <c r="D270" s="75"/>
      <c r="E270" s="76"/>
      <c r="F270" s="77"/>
      <c r="G270" s="77"/>
      <c r="H270" s="77"/>
      <c r="I270" s="77"/>
      <c r="J270" s="78"/>
      <c r="L270" s="72"/>
      <c r="M270" s="72"/>
      <c r="O270" s="14"/>
    </row>
    <row r="271" spans="1:15" s="41" customFormat="1" ht="56.25" x14ac:dyDescent="0.2">
      <c r="A271" s="9"/>
      <c r="B271" s="66" t="s">
        <v>428</v>
      </c>
      <c r="C271" s="67" t="s">
        <v>429</v>
      </c>
      <c r="D271" s="68"/>
      <c r="E271" s="80"/>
      <c r="F271" s="81"/>
      <c r="G271" s="70">
        <f>SUM(G272:G336)</f>
        <v>0</v>
      </c>
      <c r="H271" s="81"/>
      <c r="I271" s="70">
        <f>SUM(I272:I336)</f>
        <v>0</v>
      </c>
      <c r="J271" s="71">
        <f>SUM(J272:J336)</f>
        <v>0</v>
      </c>
      <c r="L271" s="72"/>
      <c r="M271" s="72"/>
      <c r="O271" s="14"/>
    </row>
    <row r="272" spans="1:15" s="41" customFormat="1" x14ac:dyDescent="0.2">
      <c r="A272" s="9"/>
      <c r="B272" s="115"/>
      <c r="C272" s="89"/>
      <c r="D272" s="116"/>
      <c r="E272" s="76"/>
      <c r="F272" s="110"/>
      <c r="G272" s="110"/>
      <c r="H272" s="110"/>
      <c r="I272" s="110"/>
      <c r="J272" s="122"/>
      <c r="L272" s="72"/>
      <c r="M272" s="72"/>
      <c r="O272" s="14"/>
    </row>
    <row r="273" spans="1:15" s="41" customFormat="1" ht="22.5" x14ac:dyDescent="0.2">
      <c r="A273" s="9"/>
      <c r="B273" s="93" t="s">
        <v>430</v>
      </c>
      <c r="C273" s="100" t="s">
        <v>431</v>
      </c>
      <c r="D273" s="95"/>
      <c r="E273" s="96"/>
      <c r="F273" s="111"/>
      <c r="G273" s="111"/>
      <c r="H273" s="111"/>
      <c r="I273" s="111"/>
      <c r="J273" s="112"/>
      <c r="L273" s="72"/>
      <c r="M273" s="72"/>
      <c r="O273" s="14"/>
    </row>
    <row r="274" spans="1:15" s="41" customFormat="1" x14ac:dyDescent="0.2">
      <c r="A274" s="9"/>
      <c r="B274" s="115" t="s">
        <v>432</v>
      </c>
      <c r="C274" s="89" t="s">
        <v>433</v>
      </c>
      <c r="D274" s="75"/>
      <c r="E274" s="76"/>
      <c r="F274" s="77"/>
      <c r="G274" s="77"/>
      <c r="H274" s="77"/>
      <c r="I274" s="77"/>
      <c r="J274" s="78"/>
      <c r="L274" s="72"/>
      <c r="M274" s="72"/>
      <c r="O274" s="14"/>
    </row>
    <row r="275" spans="1:15" s="41" customFormat="1" x14ac:dyDescent="0.2">
      <c r="A275" s="9"/>
      <c r="B275" s="73" t="s">
        <v>434</v>
      </c>
      <c r="C275" s="74" t="s">
        <v>435</v>
      </c>
      <c r="D275" s="75" t="s">
        <v>195</v>
      </c>
      <c r="E275" s="76">
        <v>2</v>
      </c>
      <c r="F275" s="77"/>
      <c r="G275" s="77">
        <f>ROUND(F275*E275,2)</f>
        <v>0</v>
      </c>
      <c r="H275" s="77"/>
      <c r="I275" s="77">
        <f>ROUND(H275*E275,2)</f>
        <v>0</v>
      </c>
      <c r="J275" s="78">
        <f>I275+G275</f>
        <v>0</v>
      </c>
      <c r="L275" s="72"/>
      <c r="M275" s="72"/>
      <c r="O275" s="14"/>
    </row>
    <row r="276" spans="1:15" s="41" customFormat="1" x14ac:dyDescent="0.2">
      <c r="A276" s="9"/>
      <c r="B276" s="73" t="s">
        <v>436</v>
      </c>
      <c r="C276" s="74" t="s">
        <v>437</v>
      </c>
      <c r="D276" s="75" t="s">
        <v>195</v>
      </c>
      <c r="E276" s="76">
        <v>1</v>
      </c>
      <c r="F276" s="77"/>
      <c r="G276" s="77">
        <f>ROUND(F276*E276,2)</f>
        <v>0</v>
      </c>
      <c r="H276" s="77"/>
      <c r="I276" s="77">
        <f>ROUND(H276*E276,2)</f>
        <v>0</v>
      </c>
      <c r="J276" s="78">
        <f>I276+G276</f>
        <v>0</v>
      </c>
      <c r="L276" s="72"/>
      <c r="M276" s="72"/>
      <c r="O276" s="14"/>
    </row>
    <row r="277" spans="1:15" s="41" customFormat="1" x14ac:dyDescent="0.2">
      <c r="A277" s="9"/>
      <c r="B277" s="73"/>
      <c r="C277" s="74"/>
      <c r="D277" s="75"/>
      <c r="E277" s="76"/>
      <c r="F277" s="77"/>
      <c r="G277" s="77"/>
      <c r="H277" s="77"/>
      <c r="I277" s="77"/>
      <c r="J277" s="78"/>
      <c r="L277" s="72"/>
      <c r="M277" s="72"/>
      <c r="O277" s="14"/>
    </row>
    <row r="278" spans="1:15" s="41" customFormat="1" ht="15" customHeight="1" x14ac:dyDescent="0.2">
      <c r="A278" s="9"/>
      <c r="B278" s="93" t="s">
        <v>438</v>
      </c>
      <c r="C278" s="100" t="s">
        <v>439</v>
      </c>
      <c r="D278" s="107"/>
      <c r="E278" s="96"/>
      <c r="F278" s="97"/>
      <c r="G278" s="97"/>
      <c r="H278" s="97"/>
      <c r="I278" s="97"/>
      <c r="J278" s="98"/>
      <c r="L278" s="72"/>
      <c r="M278" s="72"/>
      <c r="O278" s="14"/>
    </row>
    <row r="279" spans="1:15" s="41" customFormat="1" ht="13.5" customHeight="1" x14ac:dyDescent="0.2">
      <c r="A279" s="9"/>
      <c r="B279" s="73" t="s">
        <v>440</v>
      </c>
      <c r="C279" s="74" t="s">
        <v>441</v>
      </c>
      <c r="D279" s="75" t="s">
        <v>195</v>
      </c>
      <c r="E279" s="76">
        <v>1</v>
      </c>
      <c r="F279" s="77"/>
      <c r="G279" s="77">
        <f>ROUND(F279*E279,2)</f>
        <v>0</v>
      </c>
      <c r="H279" s="77"/>
      <c r="I279" s="77">
        <f>ROUND(H279*E279,2)</f>
        <v>0</v>
      </c>
      <c r="J279" s="78">
        <f>I279+G279</f>
        <v>0</v>
      </c>
      <c r="L279" s="72"/>
      <c r="M279" s="72"/>
      <c r="O279" s="14"/>
    </row>
    <row r="280" spans="1:15" s="41" customFormat="1" x14ac:dyDescent="0.2">
      <c r="A280" s="9"/>
      <c r="B280" s="73"/>
      <c r="C280" s="74"/>
      <c r="D280" s="75"/>
      <c r="E280" s="76"/>
      <c r="F280" s="77"/>
      <c r="G280" s="77"/>
      <c r="H280" s="77"/>
      <c r="I280" s="77"/>
      <c r="J280" s="78"/>
      <c r="L280" s="72"/>
      <c r="M280" s="72"/>
      <c r="O280" s="14"/>
    </row>
    <row r="281" spans="1:15" s="41" customFormat="1" ht="14.25" customHeight="1" x14ac:dyDescent="0.2">
      <c r="A281" s="9"/>
      <c r="B281" s="93" t="s">
        <v>442</v>
      </c>
      <c r="C281" s="100" t="s">
        <v>443</v>
      </c>
      <c r="D281" s="107"/>
      <c r="E281" s="96"/>
      <c r="F281" s="97"/>
      <c r="G281" s="97"/>
      <c r="H281" s="97"/>
      <c r="I281" s="97"/>
      <c r="J281" s="98"/>
      <c r="L281" s="72"/>
      <c r="M281" s="72"/>
      <c r="O281" s="14"/>
    </row>
    <row r="282" spans="1:15" s="41" customFormat="1" ht="22.5" x14ac:dyDescent="0.2">
      <c r="A282" s="9"/>
      <c r="B282" s="73" t="s">
        <v>444</v>
      </c>
      <c r="C282" s="74" t="s">
        <v>445</v>
      </c>
      <c r="D282" s="75" t="s">
        <v>195</v>
      </c>
      <c r="E282" s="76">
        <v>1</v>
      </c>
      <c r="F282" s="77"/>
      <c r="G282" s="77">
        <f>ROUND(F282*E282,2)</f>
        <v>0</v>
      </c>
      <c r="H282" s="77"/>
      <c r="I282" s="77">
        <f>ROUND(H282*E282,2)</f>
        <v>0</v>
      </c>
      <c r="J282" s="78">
        <f>I282+G282</f>
        <v>0</v>
      </c>
      <c r="L282" s="72"/>
      <c r="M282" s="72"/>
      <c r="O282" s="14"/>
    </row>
    <row r="283" spans="1:15" s="41" customFormat="1" ht="22.5" x14ac:dyDescent="0.2">
      <c r="A283" s="9"/>
      <c r="B283" s="73" t="s">
        <v>446</v>
      </c>
      <c r="C283" s="74" t="s">
        <v>447</v>
      </c>
      <c r="D283" s="75" t="s">
        <v>195</v>
      </c>
      <c r="E283" s="76">
        <v>1</v>
      </c>
      <c r="F283" s="77"/>
      <c r="G283" s="77">
        <f>ROUND(F283*E283,2)</f>
        <v>0</v>
      </c>
      <c r="H283" s="77"/>
      <c r="I283" s="77">
        <f>ROUND(H283*E283,2)</f>
        <v>0</v>
      </c>
      <c r="J283" s="78">
        <f>I283+G283</f>
        <v>0</v>
      </c>
      <c r="L283" s="72"/>
      <c r="M283" s="72"/>
      <c r="O283" s="14"/>
    </row>
    <row r="284" spans="1:15" s="41" customFormat="1" ht="22.5" x14ac:dyDescent="0.2">
      <c r="A284" s="9"/>
      <c r="B284" s="73" t="s">
        <v>448</v>
      </c>
      <c r="C284" s="74" t="s">
        <v>449</v>
      </c>
      <c r="D284" s="75" t="s">
        <v>195</v>
      </c>
      <c r="E284" s="76">
        <v>1</v>
      </c>
      <c r="F284" s="77"/>
      <c r="G284" s="77">
        <f>ROUND(F284*E284,2)</f>
        <v>0</v>
      </c>
      <c r="H284" s="77"/>
      <c r="I284" s="77">
        <f>ROUND(H284*E284,2)</f>
        <v>0</v>
      </c>
      <c r="J284" s="78">
        <f>I284+G284</f>
        <v>0</v>
      </c>
      <c r="L284" s="72"/>
      <c r="M284" s="72"/>
      <c r="O284" s="14"/>
    </row>
    <row r="285" spans="1:15" s="41" customFormat="1" ht="20.25" customHeight="1" x14ac:dyDescent="0.2">
      <c r="A285" s="9"/>
      <c r="B285" s="73" t="s">
        <v>450</v>
      </c>
      <c r="C285" s="74" t="s">
        <v>451</v>
      </c>
      <c r="D285" s="75" t="s">
        <v>195</v>
      </c>
      <c r="E285" s="76">
        <v>1</v>
      </c>
      <c r="F285" s="77"/>
      <c r="G285" s="77">
        <f>ROUND(F285*E285,2)</f>
        <v>0</v>
      </c>
      <c r="H285" s="77"/>
      <c r="I285" s="77">
        <f>ROUND(H285*E285,2)</f>
        <v>0</v>
      </c>
      <c r="J285" s="78">
        <f>I285+G285</f>
        <v>0</v>
      </c>
      <c r="L285" s="72"/>
      <c r="M285" s="72"/>
      <c r="O285" s="14"/>
    </row>
    <row r="286" spans="1:15" s="41" customFormat="1" x14ac:dyDescent="0.2">
      <c r="A286" s="9"/>
      <c r="B286" s="73"/>
      <c r="C286" s="74"/>
      <c r="D286" s="75"/>
      <c r="E286" s="76"/>
      <c r="F286" s="77"/>
      <c r="G286" s="77"/>
      <c r="H286" s="77"/>
      <c r="I286" s="77"/>
      <c r="J286" s="78"/>
      <c r="L286" s="72"/>
      <c r="M286" s="72"/>
      <c r="O286" s="14"/>
    </row>
    <row r="287" spans="1:15" s="41" customFormat="1" x14ac:dyDescent="0.2">
      <c r="A287" s="9"/>
      <c r="B287" s="93" t="s">
        <v>452</v>
      </c>
      <c r="C287" s="100" t="s">
        <v>453</v>
      </c>
      <c r="D287" s="95"/>
      <c r="E287" s="96"/>
      <c r="F287" s="97"/>
      <c r="G287" s="97"/>
      <c r="H287" s="97"/>
      <c r="I287" s="97"/>
      <c r="J287" s="98"/>
      <c r="L287" s="72"/>
      <c r="M287" s="72"/>
      <c r="O287" s="14"/>
    </row>
    <row r="288" spans="1:15" s="41" customFormat="1" x14ac:dyDescent="0.2">
      <c r="A288" s="9"/>
      <c r="B288" s="115" t="s">
        <v>454</v>
      </c>
      <c r="C288" s="89" t="s">
        <v>455</v>
      </c>
      <c r="D288" s="116"/>
      <c r="E288" s="76"/>
      <c r="F288" s="77"/>
      <c r="G288" s="77"/>
      <c r="H288" s="77"/>
      <c r="I288" s="77"/>
      <c r="J288" s="78"/>
      <c r="L288" s="72"/>
      <c r="M288" s="72"/>
      <c r="O288" s="14"/>
    </row>
    <row r="289" spans="1:15" s="41" customFormat="1" x14ac:dyDescent="0.2">
      <c r="A289" s="9"/>
      <c r="B289" s="73" t="s">
        <v>456</v>
      </c>
      <c r="C289" s="74" t="s">
        <v>457</v>
      </c>
      <c r="D289" s="75" t="s">
        <v>103</v>
      </c>
      <c r="E289" s="76">
        <v>600</v>
      </c>
      <c r="F289" s="77"/>
      <c r="G289" s="77">
        <f>ROUND(F289*E289,2)</f>
        <v>0</v>
      </c>
      <c r="H289" s="77"/>
      <c r="I289" s="77">
        <f>ROUND(H289*E289,2)</f>
        <v>0</v>
      </c>
      <c r="J289" s="78">
        <f>I289+G289</f>
        <v>0</v>
      </c>
      <c r="L289" s="72"/>
      <c r="M289" s="72"/>
      <c r="O289" s="14"/>
    </row>
    <row r="290" spans="1:15" s="41" customFormat="1" x14ac:dyDescent="0.2">
      <c r="A290" s="9"/>
      <c r="B290" s="73" t="s">
        <v>458</v>
      </c>
      <c r="C290" s="74" t="s">
        <v>459</v>
      </c>
      <c r="D290" s="75" t="s">
        <v>103</v>
      </c>
      <c r="E290" s="76">
        <v>1100</v>
      </c>
      <c r="F290" s="77"/>
      <c r="G290" s="77">
        <f>ROUND(F290*E290,2)</f>
        <v>0</v>
      </c>
      <c r="H290" s="77"/>
      <c r="I290" s="77">
        <f>ROUND(H290*E290,2)</f>
        <v>0</v>
      </c>
      <c r="J290" s="78">
        <f>I290+G290</f>
        <v>0</v>
      </c>
      <c r="L290" s="72"/>
      <c r="M290" s="72"/>
      <c r="O290" s="14"/>
    </row>
    <row r="291" spans="1:15" s="41" customFormat="1" x14ac:dyDescent="0.2">
      <c r="A291" s="9"/>
      <c r="B291" s="73"/>
      <c r="C291" s="74"/>
      <c r="D291" s="75"/>
      <c r="E291" s="76"/>
      <c r="F291" s="77"/>
      <c r="G291" s="77"/>
      <c r="H291" s="77"/>
      <c r="I291" s="77"/>
      <c r="J291" s="78"/>
      <c r="L291" s="72"/>
      <c r="M291" s="72"/>
      <c r="O291" s="14"/>
    </row>
    <row r="292" spans="1:15" s="41" customFormat="1" x14ac:dyDescent="0.2">
      <c r="A292" s="9"/>
      <c r="B292" s="115" t="s">
        <v>460</v>
      </c>
      <c r="C292" s="89" t="s">
        <v>461</v>
      </c>
      <c r="D292" s="75"/>
      <c r="E292" s="76"/>
      <c r="F292" s="77"/>
      <c r="G292" s="77"/>
      <c r="H292" s="77"/>
      <c r="I292" s="77"/>
      <c r="J292" s="78"/>
      <c r="L292" s="72"/>
      <c r="M292" s="72"/>
      <c r="O292" s="14"/>
    </row>
    <row r="293" spans="1:15" s="41" customFormat="1" x14ac:dyDescent="0.2">
      <c r="A293" s="9"/>
      <c r="B293" s="73" t="s">
        <v>462</v>
      </c>
      <c r="C293" s="74" t="s">
        <v>463</v>
      </c>
      <c r="D293" s="75" t="s">
        <v>112</v>
      </c>
      <c r="E293" s="76">
        <v>5</v>
      </c>
      <c r="F293" s="77"/>
      <c r="G293" s="77">
        <f>ROUND(F293*E293,2)</f>
        <v>0</v>
      </c>
      <c r="H293" s="77"/>
      <c r="I293" s="77">
        <f>ROUND(H293*E293,2)</f>
        <v>0</v>
      </c>
      <c r="J293" s="78">
        <f>I293+G293</f>
        <v>0</v>
      </c>
      <c r="L293" s="72"/>
      <c r="M293" s="72"/>
      <c r="O293" s="14"/>
    </row>
    <row r="294" spans="1:15" s="41" customFormat="1" x14ac:dyDescent="0.2">
      <c r="A294" s="9"/>
      <c r="B294" s="73" t="s">
        <v>464</v>
      </c>
      <c r="C294" s="74" t="s">
        <v>465</v>
      </c>
      <c r="D294" s="75" t="s">
        <v>112</v>
      </c>
      <c r="E294" s="76">
        <v>20</v>
      </c>
      <c r="F294" s="77"/>
      <c r="G294" s="77">
        <f>ROUND(F294*E294,2)</f>
        <v>0</v>
      </c>
      <c r="H294" s="77"/>
      <c r="I294" s="77">
        <f>ROUND(H294*E294,2)</f>
        <v>0</v>
      </c>
      <c r="J294" s="78">
        <f>I294+G294</f>
        <v>0</v>
      </c>
      <c r="L294" s="72"/>
      <c r="M294" s="72"/>
      <c r="O294" s="14"/>
    </row>
    <row r="295" spans="1:15" s="41" customFormat="1" x14ac:dyDescent="0.2">
      <c r="A295" s="9"/>
      <c r="B295" s="73"/>
      <c r="C295" s="74"/>
      <c r="D295" s="75"/>
      <c r="E295" s="76"/>
      <c r="F295" s="77"/>
      <c r="G295" s="77"/>
      <c r="H295" s="77"/>
      <c r="I295" s="77"/>
      <c r="J295" s="78"/>
      <c r="L295" s="72"/>
      <c r="M295" s="72"/>
      <c r="O295" s="14"/>
    </row>
    <row r="296" spans="1:15" s="41" customFormat="1" x14ac:dyDescent="0.2">
      <c r="A296" s="9"/>
      <c r="B296" s="115" t="s">
        <v>466</v>
      </c>
      <c r="C296" s="89" t="s">
        <v>467</v>
      </c>
      <c r="D296" s="75"/>
      <c r="E296" s="76"/>
      <c r="F296" s="77"/>
      <c r="G296" s="77"/>
      <c r="H296" s="77"/>
      <c r="I296" s="77"/>
      <c r="J296" s="78"/>
      <c r="L296" s="72"/>
      <c r="M296" s="72"/>
      <c r="O296" s="14"/>
    </row>
    <row r="297" spans="1:15" s="41" customFormat="1" x14ac:dyDescent="0.2">
      <c r="A297" s="9"/>
      <c r="B297" s="73" t="s">
        <v>468</v>
      </c>
      <c r="C297" s="74" t="s">
        <v>469</v>
      </c>
      <c r="D297" s="75" t="s">
        <v>195</v>
      </c>
      <c r="E297" s="76">
        <v>13</v>
      </c>
      <c r="F297" s="77"/>
      <c r="G297" s="77">
        <f>ROUND(F297*E297,2)</f>
        <v>0</v>
      </c>
      <c r="H297" s="77"/>
      <c r="I297" s="77">
        <f>ROUND(H297*E297,2)</f>
        <v>0</v>
      </c>
      <c r="J297" s="78">
        <f>I297+G297</f>
        <v>0</v>
      </c>
      <c r="L297" s="72"/>
      <c r="M297" s="72"/>
      <c r="O297" s="14"/>
    </row>
    <row r="298" spans="1:15" s="41" customFormat="1" x14ac:dyDescent="0.2">
      <c r="A298" s="9"/>
      <c r="B298" s="73" t="s">
        <v>470</v>
      </c>
      <c r="C298" s="74" t="s">
        <v>471</v>
      </c>
      <c r="D298" s="75" t="s">
        <v>195</v>
      </c>
      <c r="E298" s="76">
        <v>12</v>
      </c>
      <c r="F298" s="77"/>
      <c r="G298" s="77">
        <f>ROUND(F298*E298,2)</f>
        <v>0</v>
      </c>
      <c r="H298" s="77"/>
      <c r="I298" s="77">
        <f>ROUND(H298*E298,2)</f>
        <v>0</v>
      </c>
      <c r="J298" s="78">
        <f>I298+G298</f>
        <v>0</v>
      </c>
      <c r="L298" s="72"/>
      <c r="M298" s="72"/>
      <c r="O298" s="14"/>
    </row>
    <row r="299" spans="1:15" s="41" customFormat="1" x14ac:dyDescent="0.2">
      <c r="A299" s="9"/>
      <c r="B299" s="73"/>
      <c r="C299" s="74"/>
      <c r="D299" s="75"/>
      <c r="E299" s="76"/>
      <c r="F299" s="77"/>
      <c r="G299" s="77"/>
      <c r="H299" s="77"/>
      <c r="I299" s="77"/>
      <c r="J299" s="78"/>
      <c r="L299" s="72"/>
      <c r="M299" s="72"/>
      <c r="O299" s="14"/>
    </row>
    <row r="300" spans="1:15" s="41" customFormat="1" x14ac:dyDescent="0.2">
      <c r="A300" s="9"/>
      <c r="B300" s="93" t="s">
        <v>472</v>
      </c>
      <c r="C300" s="100" t="s">
        <v>473</v>
      </c>
      <c r="D300" s="107"/>
      <c r="E300" s="96"/>
      <c r="F300" s="97"/>
      <c r="G300" s="97"/>
      <c r="H300" s="97"/>
      <c r="I300" s="97"/>
      <c r="J300" s="98"/>
      <c r="L300" s="72"/>
      <c r="M300" s="72"/>
      <c r="O300" s="14"/>
    </row>
    <row r="301" spans="1:15" s="41" customFormat="1" x14ac:dyDescent="0.2">
      <c r="A301" s="9"/>
      <c r="B301" s="73" t="s">
        <v>474</v>
      </c>
      <c r="C301" s="74" t="s">
        <v>475</v>
      </c>
      <c r="D301" s="75" t="s">
        <v>195</v>
      </c>
      <c r="E301" s="76">
        <v>3</v>
      </c>
      <c r="F301" s="77"/>
      <c r="G301" s="77">
        <f t="shared" ref="G301:G310" si="24">ROUND(F301*E301,2)</f>
        <v>0</v>
      </c>
      <c r="H301" s="77"/>
      <c r="I301" s="77">
        <f t="shared" ref="I301:I310" si="25">ROUND(H301*E301,2)</f>
        <v>0</v>
      </c>
      <c r="J301" s="78">
        <f t="shared" ref="J301:J310" si="26">I301+G301</f>
        <v>0</v>
      </c>
      <c r="L301" s="72"/>
      <c r="M301" s="72"/>
      <c r="O301" s="14"/>
    </row>
    <row r="302" spans="1:15" s="41" customFormat="1" x14ac:dyDescent="0.2">
      <c r="A302" s="9"/>
      <c r="B302" s="73" t="s">
        <v>476</v>
      </c>
      <c r="C302" s="74" t="s">
        <v>477</v>
      </c>
      <c r="D302" s="75" t="s">
        <v>195</v>
      </c>
      <c r="E302" s="76">
        <v>3</v>
      </c>
      <c r="F302" s="77"/>
      <c r="G302" s="77">
        <f t="shared" si="24"/>
        <v>0</v>
      </c>
      <c r="H302" s="77"/>
      <c r="I302" s="77">
        <f t="shared" si="25"/>
        <v>0</v>
      </c>
      <c r="J302" s="78">
        <f t="shared" si="26"/>
        <v>0</v>
      </c>
      <c r="L302" s="72"/>
      <c r="M302" s="72"/>
      <c r="O302" s="14"/>
    </row>
    <row r="303" spans="1:15" s="41" customFormat="1" x14ac:dyDescent="0.2">
      <c r="A303" s="9"/>
      <c r="B303" s="73" t="s">
        <v>478</v>
      </c>
      <c r="C303" s="74" t="s">
        <v>479</v>
      </c>
      <c r="D303" s="75" t="s">
        <v>195</v>
      </c>
      <c r="E303" s="76">
        <v>6</v>
      </c>
      <c r="F303" s="77"/>
      <c r="G303" s="77">
        <f t="shared" si="24"/>
        <v>0</v>
      </c>
      <c r="H303" s="77"/>
      <c r="I303" s="77">
        <f t="shared" si="25"/>
        <v>0</v>
      </c>
      <c r="J303" s="78">
        <f t="shared" si="26"/>
        <v>0</v>
      </c>
      <c r="L303" s="72"/>
      <c r="M303" s="72"/>
      <c r="O303" s="14"/>
    </row>
    <row r="304" spans="1:15" s="41" customFormat="1" x14ac:dyDescent="0.2">
      <c r="A304" s="9"/>
      <c r="B304" s="73" t="s">
        <v>480</v>
      </c>
      <c r="C304" s="74" t="s">
        <v>481</v>
      </c>
      <c r="D304" s="75" t="s">
        <v>195</v>
      </c>
      <c r="E304" s="76">
        <v>4</v>
      </c>
      <c r="F304" s="77"/>
      <c r="G304" s="77">
        <f t="shared" si="24"/>
        <v>0</v>
      </c>
      <c r="H304" s="77"/>
      <c r="I304" s="77">
        <f t="shared" si="25"/>
        <v>0</v>
      </c>
      <c r="J304" s="78">
        <f t="shared" si="26"/>
        <v>0</v>
      </c>
      <c r="L304" s="72"/>
      <c r="M304" s="72"/>
      <c r="O304" s="14"/>
    </row>
    <row r="305" spans="1:15" s="41" customFormat="1" x14ac:dyDescent="0.2">
      <c r="A305" s="9"/>
      <c r="B305" s="73" t="s">
        <v>482</v>
      </c>
      <c r="C305" s="74" t="s">
        <v>483</v>
      </c>
      <c r="D305" s="75" t="s">
        <v>195</v>
      </c>
      <c r="E305" s="76">
        <v>1</v>
      </c>
      <c r="F305" s="77"/>
      <c r="G305" s="77">
        <f t="shared" si="24"/>
        <v>0</v>
      </c>
      <c r="H305" s="77"/>
      <c r="I305" s="77">
        <f t="shared" si="25"/>
        <v>0</v>
      </c>
      <c r="J305" s="78">
        <f t="shared" si="26"/>
        <v>0</v>
      </c>
      <c r="L305" s="72"/>
      <c r="M305" s="72"/>
      <c r="O305" s="14"/>
    </row>
    <row r="306" spans="1:15" s="41" customFormat="1" x14ac:dyDescent="0.2">
      <c r="A306" s="9"/>
      <c r="B306" s="73" t="s">
        <v>484</v>
      </c>
      <c r="C306" s="74" t="s">
        <v>485</v>
      </c>
      <c r="D306" s="75" t="s">
        <v>195</v>
      </c>
      <c r="E306" s="76">
        <v>4</v>
      </c>
      <c r="F306" s="77"/>
      <c r="G306" s="77">
        <f t="shared" si="24"/>
        <v>0</v>
      </c>
      <c r="H306" s="77"/>
      <c r="I306" s="77">
        <f t="shared" si="25"/>
        <v>0</v>
      </c>
      <c r="J306" s="78">
        <f t="shared" si="26"/>
        <v>0</v>
      </c>
      <c r="L306" s="72"/>
      <c r="M306" s="72"/>
      <c r="O306" s="14"/>
    </row>
    <row r="307" spans="1:15" s="41" customFormat="1" x14ac:dyDescent="0.2">
      <c r="A307" s="9"/>
      <c r="B307" s="73" t="s">
        <v>486</v>
      </c>
      <c r="C307" s="74" t="s">
        <v>487</v>
      </c>
      <c r="D307" s="75" t="s">
        <v>195</v>
      </c>
      <c r="E307" s="76">
        <v>1</v>
      </c>
      <c r="F307" s="77"/>
      <c r="G307" s="77">
        <f t="shared" si="24"/>
        <v>0</v>
      </c>
      <c r="H307" s="77"/>
      <c r="I307" s="77">
        <f t="shared" si="25"/>
        <v>0</v>
      </c>
      <c r="J307" s="78">
        <f t="shared" si="26"/>
        <v>0</v>
      </c>
      <c r="L307" s="72"/>
      <c r="M307" s="72"/>
      <c r="O307" s="14"/>
    </row>
    <row r="308" spans="1:15" s="41" customFormat="1" x14ac:dyDescent="0.2">
      <c r="A308" s="9"/>
      <c r="B308" s="73" t="s">
        <v>488</v>
      </c>
      <c r="C308" s="74" t="s">
        <v>489</v>
      </c>
      <c r="D308" s="75" t="s">
        <v>195</v>
      </c>
      <c r="E308" s="76">
        <v>1</v>
      </c>
      <c r="F308" s="77"/>
      <c r="G308" s="77">
        <f t="shared" si="24"/>
        <v>0</v>
      </c>
      <c r="H308" s="77"/>
      <c r="I308" s="77">
        <f t="shared" si="25"/>
        <v>0</v>
      </c>
      <c r="J308" s="78">
        <f t="shared" si="26"/>
        <v>0</v>
      </c>
      <c r="L308" s="72"/>
      <c r="M308" s="72"/>
      <c r="O308" s="14"/>
    </row>
    <row r="309" spans="1:15" s="41" customFormat="1" x14ac:dyDescent="0.2">
      <c r="A309" s="9"/>
      <c r="B309" s="73" t="s">
        <v>490</v>
      </c>
      <c r="C309" s="74" t="s">
        <v>491</v>
      </c>
      <c r="D309" s="75" t="s">
        <v>195</v>
      </c>
      <c r="E309" s="76">
        <v>1</v>
      </c>
      <c r="F309" s="77"/>
      <c r="G309" s="77">
        <f t="shared" si="24"/>
        <v>0</v>
      </c>
      <c r="H309" s="77"/>
      <c r="I309" s="77">
        <f t="shared" si="25"/>
        <v>0</v>
      </c>
      <c r="J309" s="78">
        <f t="shared" si="26"/>
        <v>0</v>
      </c>
      <c r="L309" s="72"/>
      <c r="M309" s="72"/>
      <c r="O309" s="14"/>
    </row>
    <row r="310" spans="1:15" s="41" customFormat="1" x14ac:dyDescent="0.2">
      <c r="A310" s="9"/>
      <c r="B310" s="73" t="s">
        <v>492</v>
      </c>
      <c r="C310" s="74" t="s">
        <v>493</v>
      </c>
      <c r="D310" s="75" t="s">
        <v>195</v>
      </c>
      <c r="E310" s="76">
        <v>1</v>
      </c>
      <c r="F310" s="77"/>
      <c r="G310" s="77">
        <f t="shared" si="24"/>
        <v>0</v>
      </c>
      <c r="H310" s="77"/>
      <c r="I310" s="77">
        <f t="shared" si="25"/>
        <v>0</v>
      </c>
      <c r="J310" s="78">
        <f t="shared" si="26"/>
        <v>0</v>
      </c>
      <c r="L310" s="72"/>
      <c r="M310" s="72"/>
      <c r="O310" s="14"/>
    </row>
    <row r="311" spans="1:15" s="41" customFormat="1" x14ac:dyDescent="0.2">
      <c r="A311" s="9"/>
      <c r="B311" s="73"/>
      <c r="C311" s="74"/>
      <c r="D311" s="75"/>
      <c r="E311" s="76"/>
      <c r="F311" s="77"/>
      <c r="G311" s="77"/>
      <c r="H311" s="77"/>
      <c r="I311" s="77"/>
      <c r="J311" s="78"/>
      <c r="L311" s="72"/>
      <c r="M311" s="72"/>
      <c r="O311" s="14"/>
    </row>
    <row r="312" spans="1:15" s="41" customFormat="1" x14ac:dyDescent="0.2">
      <c r="A312" s="9"/>
      <c r="B312" s="93" t="s">
        <v>494</v>
      </c>
      <c r="C312" s="100" t="s">
        <v>495</v>
      </c>
      <c r="D312" s="95"/>
      <c r="E312" s="96"/>
      <c r="F312" s="111"/>
      <c r="G312" s="111"/>
      <c r="H312" s="111"/>
      <c r="I312" s="111"/>
      <c r="J312" s="112"/>
      <c r="L312" s="72"/>
      <c r="M312" s="72"/>
      <c r="O312" s="14"/>
    </row>
    <row r="313" spans="1:15" s="41" customFormat="1" ht="22.5" x14ac:dyDescent="0.2">
      <c r="A313" s="9"/>
      <c r="B313" s="115" t="s">
        <v>496</v>
      </c>
      <c r="C313" s="89" t="s">
        <v>497</v>
      </c>
      <c r="D313" s="116"/>
      <c r="E313" s="76"/>
      <c r="F313" s="77"/>
      <c r="G313" s="77"/>
      <c r="H313" s="77"/>
      <c r="I313" s="77"/>
      <c r="J313" s="78"/>
      <c r="L313" s="72"/>
      <c r="M313" s="72"/>
      <c r="O313" s="14"/>
    </row>
    <row r="314" spans="1:15" s="41" customFormat="1" ht="67.5" x14ac:dyDescent="0.2">
      <c r="A314" s="9"/>
      <c r="B314" s="115" t="s">
        <v>498</v>
      </c>
      <c r="C314" s="89" t="s">
        <v>499</v>
      </c>
      <c r="D314" s="116"/>
      <c r="E314" s="76"/>
      <c r="F314" s="77"/>
      <c r="G314" s="77"/>
      <c r="H314" s="77"/>
      <c r="I314" s="77"/>
      <c r="J314" s="78"/>
      <c r="L314" s="72"/>
      <c r="M314" s="72"/>
      <c r="O314" s="14"/>
    </row>
    <row r="315" spans="1:15" s="41" customFormat="1" x14ac:dyDescent="0.2">
      <c r="A315" s="9"/>
      <c r="B315" s="73" t="s">
        <v>500</v>
      </c>
      <c r="C315" s="74" t="s">
        <v>501</v>
      </c>
      <c r="D315" s="75" t="s">
        <v>112</v>
      </c>
      <c r="E315" s="76">
        <v>34</v>
      </c>
      <c r="F315" s="77"/>
      <c r="G315" s="77">
        <f>ROUND(F315*E315,2)</f>
        <v>0</v>
      </c>
      <c r="H315" s="77"/>
      <c r="I315" s="77">
        <f>ROUND(H315*E315,2)</f>
        <v>0</v>
      </c>
      <c r="J315" s="78">
        <f>I315+G315</f>
        <v>0</v>
      </c>
      <c r="L315" s="72"/>
      <c r="M315" s="72"/>
      <c r="O315" s="14"/>
    </row>
    <row r="316" spans="1:15" s="41" customFormat="1" x14ac:dyDescent="0.2">
      <c r="A316" s="9"/>
      <c r="B316" s="73" t="s">
        <v>502</v>
      </c>
      <c r="C316" s="74" t="s">
        <v>503</v>
      </c>
      <c r="D316" s="75" t="s">
        <v>112</v>
      </c>
      <c r="E316" s="76">
        <v>34</v>
      </c>
      <c r="F316" s="77"/>
      <c r="G316" s="77">
        <f>ROUND(F316*E316,2)</f>
        <v>0</v>
      </c>
      <c r="H316" s="77"/>
      <c r="I316" s="77">
        <f>ROUND(H316*E316,2)</f>
        <v>0</v>
      </c>
      <c r="J316" s="78">
        <f>I316+G316</f>
        <v>0</v>
      </c>
      <c r="L316" s="72"/>
      <c r="M316" s="72"/>
      <c r="O316" s="14"/>
    </row>
    <row r="317" spans="1:15" s="41" customFormat="1" x14ac:dyDescent="0.2">
      <c r="A317" s="9"/>
      <c r="B317" s="73"/>
      <c r="C317" s="74"/>
      <c r="D317" s="75"/>
      <c r="E317" s="76"/>
      <c r="F317" s="124"/>
      <c r="G317" s="77"/>
      <c r="H317" s="77"/>
      <c r="I317" s="77"/>
      <c r="J317" s="78"/>
      <c r="L317" s="72"/>
      <c r="M317" s="72"/>
      <c r="O317" s="14"/>
    </row>
    <row r="318" spans="1:15" s="41" customFormat="1" x14ac:dyDescent="0.2">
      <c r="A318" s="9"/>
      <c r="B318" s="93" t="s">
        <v>504</v>
      </c>
      <c r="C318" s="100" t="s">
        <v>505</v>
      </c>
      <c r="D318" s="107"/>
      <c r="E318" s="96"/>
      <c r="F318" s="97"/>
      <c r="G318" s="97"/>
      <c r="H318" s="97"/>
      <c r="I318" s="97"/>
      <c r="J318" s="98"/>
      <c r="L318" s="72"/>
      <c r="M318" s="72"/>
      <c r="O318" s="14"/>
    </row>
    <row r="319" spans="1:15" s="41" customFormat="1" x14ac:dyDescent="0.2">
      <c r="A319" s="9"/>
      <c r="B319" s="73" t="s">
        <v>506</v>
      </c>
      <c r="C319" s="74" t="s">
        <v>507</v>
      </c>
      <c r="D319" s="75" t="s">
        <v>335</v>
      </c>
      <c r="E319" s="76">
        <v>1</v>
      </c>
      <c r="F319" s="77"/>
      <c r="G319" s="77">
        <f>ROUND(F319*E319,2)</f>
        <v>0</v>
      </c>
      <c r="H319" s="77"/>
      <c r="I319" s="77">
        <f>ROUND(H319*E319,2)</f>
        <v>0</v>
      </c>
      <c r="J319" s="78">
        <f>I319+G319</f>
        <v>0</v>
      </c>
      <c r="L319" s="72"/>
      <c r="M319" s="72"/>
      <c r="O319" s="14"/>
    </row>
    <row r="320" spans="1:15" s="41" customFormat="1" x14ac:dyDescent="0.2">
      <c r="A320" s="9"/>
      <c r="B320" s="73"/>
      <c r="C320" s="74"/>
      <c r="D320" s="75"/>
      <c r="E320" s="76"/>
      <c r="F320" s="77"/>
      <c r="G320" s="77"/>
      <c r="H320" s="77"/>
      <c r="I320" s="77"/>
      <c r="J320" s="78"/>
      <c r="L320" s="72"/>
      <c r="M320" s="72"/>
      <c r="O320" s="14"/>
    </row>
    <row r="321" spans="1:15" s="41" customFormat="1" x14ac:dyDescent="0.2">
      <c r="A321" s="9"/>
      <c r="B321" s="93" t="s">
        <v>508</v>
      </c>
      <c r="C321" s="100" t="s">
        <v>509</v>
      </c>
      <c r="D321" s="107"/>
      <c r="E321" s="96"/>
      <c r="F321" s="97"/>
      <c r="G321" s="97"/>
      <c r="H321" s="97"/>
      <c r="I321" s="97"/>
      <c r="J321" s="98"/>
      <c r="L321" s="72"/>
      <c r="M321" s="72"/>
      <c r="O321" s="14"/>
    </row>
    <row r="322" spans="1:15" s="41" customFormat="1" x14ac:dyDescent="0.2">
      <c r="A322" s="9"/>
      <c r="B322" s="73" t="s">
        <v>510</v>
      </c>
      <c r="C322" s="74" t="s">
        <v>511</v>
      </c>
      <c r="D322" s="75" t="s">
        <v>335</v>
      </c>
      <c r="E322" s="76">
        <v>1</v>
      </c>
      <c r="F322" s="77"/>
      <c r="G322" s="77">
        <f>ROUND(F322*E322,2)</f>
        <v>0</v>
      </c>
      <c r="H322" s="77"/>
      <c r="I322" s="77">
        <f>ROUND(H322*E322,2)</f>
        <v>0</v>
      </c>
      <c r="J322" s="78">
        <f>I322+G322</f>
        <v>0</v>
      </c>
      <c r="L322" s="72"/>
      <c r="M322" s="72"/>
      <c r="O322" s="14"/>
    </row>
    <row r="323" spans="1:15" s="41" customFormat="1" x14ac:dyDescent="0.2">
      <c r="A323" s="9"/>
      <c r="B323" s="73"/>
      <c r="C323" s="74"/>
      <c r="D323" s="75"/>
      <c r="E323" s="76"/>
      <c r="F323" s="77"/>
      <c r="G323" s="77"/>
      <c r="H323" s="77"/>
      <c r="I323" s="77"/>
      <c r="J323" s="78"/>
      <c r="L323" s="72"/>
      <c r="M323" s="72"/>
      <c r="O323" s="14"/>
    </row>
    <row r="324" spans="1:15" s="41" customFormat="1" ht="12.75" customHeight="1" x14ac:dyDescent="0.2">
      <c r="A324" s="9"/>
      <c r="B324" s="93" t="s">
        <v>512</v>
      </c>
      <c r="C324" s="100" t="s">
        <v>513</v>
      </c>
      <c r="D324" s="107"/>
      <c r="E324" s="96"/>
      <c r="F324" s="97"/>
      <c r="G324" s="97"/>
      <c r="H324" s="97"/>
      <c r="I324" s="97"/>
      <c r="J324" s="98"/>
      <c r="L324" s="72"/>
      <c r="M324" s="72"/>
      <c r="O324" s="14"/>
    </row>
    <row r="325" spans="1:15" s="41" customFormat="1" ht="33.75" x14ac:dyDescent="0.2">
      <c r="A325" s="9"/>
      <c r="B325" s="115" t="s">
        <v>514</v>
      </c>
      <c r="C325" s="89" t="s">
        <v>515</v>
      </c>
      <c r="D325" s="75"/>
      <c r="E325" s="76"/>
      <c r="F325" s="77"/>
      <c r="G325" s="77"/>
      <c r="H325" s="77"/>
      <c r="I325" s="77"/>
      <c r="J325" s="78"/>
      <c r="L325" s="72"/>
      <c r="M325" s="72"/>
      <c r="O325" s="14"/>
    </row>
    <row r="326" spans="1:15" s="41" customFormat="1" x14ac:dyDescent="0.2">
      <c r="A326" s="9"/>
      <c r="B326" s="73" t="s">
        <v>516</v>
      </c>
      <c r="C326" s="74" t="s">
        <v>517</v>
      </c>
      <c r="D326" s="75" t="s">
        <v>335</v>
      </c>
      <c r="E326" s="76">
        <v>2</v>
      </c>
      <c r="F326" s="77"/>
      <c r="G326" s="77">
        <f>ROUND(F326*E326,2)</f>
        <v>0</v>
      </c>
      <c r="H326" s="77"/>
      <c r="I326" s="77">
        <f>ROUND(H326*E326,2)</f>
        <v>0</v>
      </c>
      <c r="J326" s="78">
        <f>I326+G326</f>
        <v>0</v>
      </c>
      <c r="L326" s="72"/>
      <c r="M326" s="72"/>
      <c r="O326" s="14"/>
    </row>
    <row r="327" spans="1:15" s="41" customFormat="1" x14ac:dyDescent="0.2">
      <c r="A327" s="9"/>
      <c r="B327" s="73" t="s">
        <v>518</v>
      </c>
      <c r="C327" s="74" t="s">
        <v>519</v>
      </c>
      <c r="D327" s="75" t="s">
        <v>335</v>
      </c>
      <c r="E327" s="76">
        <v>1</v>
      </c>
      <c r="F327" s="77"/>
      <c r="G327" s="77">
        <f>ROUND(F327*E327,2)</f>
        <v>0</v>
      </c>
      <c r="H327" s="77"/>
      <c r="I327" s="77">
        <f>ROUND(H327*E327,2)</f>
        <v>0</v>
      </c>
      <c r="J327" s="78">
        <f>I327+G327</f>
        <v>0</v>
      </c>
      <c r="L327" s="72"/>
      <c r="M327" s="72"/>
      <c r="O327" s="14"/>
    </row>
    <row r="328" spans="1:15" s="41" customFormat="1" x14ac:dyDescent="0.2">
      <c r="A328" s="9"/>
      <c r="B328" s="73" t="s">
        <v>520</v>
      </c>
      <c r="C328" s="74" t="s">
        <v>521</v>
      </c>
      <c r="D328" s="75" t="s">
        <v>335</v>
      </c>
      <c r="E328" s="76">
        <v>1</v>
      </c>
      <c r="F328" s="77"/>
      <c r="G328" s="77">
        <f>ROUND(F328*E328,2)</f>
        <v>0</v>
      </c>
      <c r="H328" s="77"/>
      <c r="I328" s="77">
        <f>ROUND(H328*E328,2)</f>
        <v>0</v>
      </c>
      <c r="J328" s="78">
        <f>I328+G328</f>
        <v>0</v>
      </c>
      <c r="L328" s="72"/>
      <c r="M328" s="72"/>
      <c r="O328" s="14"/>
    </row>
    <row r="329" spans="1:15" s="41" customFormat="1" x14ac:dyDescent="0.2">
      <c r="A329" s="9"/>
      <c r="B329" s="73"/>
      <c r="C329" s="74"/>
      <c r="D329" s="75"/>
      <c r="E329" s="76"/>
      <c r="F329" s="77"/>
      <c r="G329" s="77"/>
      <c r="H329" s="77"/>
      <c r="I329" s="77"/>
      <c r="J329" s="78"/>
      <c r="L329" s="72"/>
      <c r="M329" s="72"/>
      <c r="O329" s="14"/>
    </row>
    <row r="330" spans="1:15" s="41" customFormat="1" x14ac:dyDescent="0.2">
      <c r="A330" s="9"/>
      <c r="B330" s="93" t="s">
        <v>522</v>
      </c>
      <c r="C330" s="100" t="s">
        <v>523</v>
      </c>
      <c r="D330" s="107"/>
      <c r="E330" s="96"/>
      <c r="F330" s="97"/>
      <c r="G330" s="97"/>
      <c r="H330" s="97"/>
      <c r="I330" s="97"/>
      <c r="J330" s="98"/>
      <c r="L330" s="72"/>
      <c r="M330" s="72"/>
      <c r="O330" s="14"/>
    </row>
    <row r="331" spans="1:15" s="41" customFormat="1" x14ac:dyDescent="0.2">
      <c r="A331" s="9"/>
      <c r="B331" s="73" t="s">
        <v>524</v>
      </c>
      <c r="C331" s="74" t="s">
        <v>525</v>
      </c>
      <c r="D331" s="75"/>
      <c r="E331" s="76"/>
      <c r="F331" s="77"/>
      <c r="G331" s="77"/>
      <c r="H331" s="77"/>
      <c r="I331" s="77"/>
      <c r="J331" s="78"/>
      <c r="L331" s="72"/>
      <c r="M331" s="72"/>
      <c r="O331" s="14"/>
    </row>
    <row r="332" spans="1:15" s="41" customFormat="1" x14ac:dyDescent="0.2">
      <c r="A332" s="9"/>
      <c r="B332" s="73" t="s">
        <v>526</v>
      </c>
      <c r="C332" s="74" t="s">
        <v>527</v>
      </c>
      <c r="D332" s="75" t="s">
        <v>44</v>
      </c>
      <c r="E332" s="76">
        <v>1</v>
      </c>
      <c r="F332" s="77"/>
      <c r="G332" s="77">
        <f>ROUND(F332*E332,2)</f>
        <v>0</v>
      </c>
      <c r="H332" s="77"/>
      <c r="I332" s="77">
        <f>ROUND(H332*E332,2)</f>
        <v>0</v>
      </c>
      <c r="J332" s="78">
        <f>I332+G332</f>
        <v>0</v>
      </c>
      <c r="L332" s="72"/>
      <c r="M332" s="72"/>
      <c r="O332" s="14"/>
    </row>
    <row r="333" spans="1:15" s="41" customFormat="1" x14ac:dyDescent="0.2">
      <c r="A333" s="9"/>
      <c r="B333" s="73" t="s">
        <v>528</v>
      </c>
      <c r="C333" s="74" t="s">
        <v>529</v>
      </c>
      <c r="D333" s="75" t="s">
        <v>44</v>
      </c>
      <c r="E333" s="76">
        <v>1</v>
      </c>
      <c r="F333" s="77"/>
      <c r="G333" s="77">
        <f>ROUND(F333*E333,2)</f>
        <v>0</v>
      </c>
      <c r="H333" s="77"/>
      <c r="I333" s="77">
        <f>ROUND(H333*E333,2)</f>
        <v>0</v>
      </c>
      <c r="J333" s="78">
        <f>I333+G333</f>
        <v>0</v>
      </c>
      <c r="L333" s="72"/>
      <c r="M333" s="72"/>
      <c r="O333" s="14"/>
    </row>
    <row r="334" spans="1:15" s="41" customFormat="1" x14ac:dyDescent="0.2">
      <c r="A334" s="9"/>
      <c r="B334" s="73" t="s">
        <v>530</v>
      </c>
      <c r="C334" s="74" t="s">
        <v>531</v>
      </c>
      <c r="D334" s="75" t="s">
        <v>44</v>
      </c>
      <c r="E334" s="76">
        <v>1</v>
      </c>
      <c r="F334" s="77"/>
      <c r="G334" s="77">
        <f>ROUND(F334*E334,2)</f>
        <v>0</v>
      </c>
      <c r="H334" s="77"/>
      <c r="I334" s="77">
        <f>ROUND(H334*E334,2)</f>
        <v>0</v>
      </c>
      <c r="J334" s="78">
        <f>I334+G334</f>
        <v>0</v>
      </c>
      <c r="L334" s="72"/>
      <c r="M334" s="72"/>
      <c r="O334" s="14"/>
    </row>
    <row r="335" spans="1:15" s="41" customFormat="1" x14ac:dyDescent="0.2">
      <c r="A335" s="9"/>
      <c r="B335" s="73" t="s">
        <v>532</v>
      </c>
      <c r="C335" s="74" t="s">
        <v>533</v>
      </c>
      <c r="D335" s="75" t="s">
        <v>44</v>
      </c>
      <c r="E335" s="76">
        <v>1</v>
      </c>
      <c r="F335" s="77"/>
      <c r="G335" s="77">
        <f>ROUND(F335*E335,2)</f>
        <v>0</v>
      </c>
      <c r="H335" s="77"/>
      <c r="I335" s="77">
        <f>ROUND(H335*E335,2)</f>
        <v>0</v>
      </c>
      <c r="J335" s="78">
        <f>I335+G335</f>
        <v>0</v>
      </c>
      <c r="L335" s="72"/>
      <c r="M335" s="72"/>
      <c r="O335" s="14"/>
    </row>
    <row r="336" spans="1:15" s="41" customFormat="1" x14ac:dyDescent="0.2">
      <c r="A336" s="9"/>
      <c r="B336" s="73"/>
      <c r="C336" s="74"/>
      <c r="D336" s="75"/>
      <c r="E336" s="76"/>
      <c r="F336" s="77"/>
      <c r="G336" s="77"/>
      <c r="H336" s="77"/>
      <c r="I336" s="77"/>
      <c r="J336" s="78"/>
      <c r="L336" s="72"/>
      <c r="M336" s="72"/>
      <c r="O336" s="14"/>
    </row>
    <row r="337" spans="1:15" s="41" customFormat="1" x14ac:dyDescent="0.2">
      <c r="A337" s="9"/>
      <c r="B337" s="73"/>
      <c r="C337" s="74"/>
      <c r="D337" s="75"/>
      <c r="E337" s="76"/>
      <c r="F337" s="77"/>
      <c r="G337" s="77"/>
      <c r="H337" s="77"/>
      <c r="I337" s="77"/>
      <c r="J337" s="78"/>
      <c r="L337" s="72"/>
      <c r="M337" s="72"/>
      <c r="O337" s="14"/>
    </row>
    <row r="338" spans="1:15" s="41" customFormat="1" ht="27" customHeight="1" x14ac:dyDescent="0.2">
      <c r="A338" s="9"/>
      <c r="B338" s="66" t="s">
        <v>534</v>
      </c>
      <c r="C338" s="67" t="s">
        <v>535</v>
      </c>
      <c r="D338" s="79"/>
      <c r="E338" s="80"/>
      <c r="F338" s="81"/>
      <c r="G338" s="70">
        <f>SUM(G339:G361)</f>
        <v>0</v>
      </c>
      <c r="H338" s="81"/>
      <c r="I338" s="70">
        <f>SUM(I339:I361)</f>
        <v>0</v>
      </c>
      <c r="J338" s="71">
        <f>SUM(J339:J361)</f>
        <v>0</v>
      </c>
      <c r="L338" s="72"/>
      <c r="M338" s="72"/>
      <c r="O338" s="14"/>
    </row>
    <row r="339" spans="1:15" s="41" customFormat="1" x14ac:dyDescent="0.2">
      <c r="A339" s="9"/>
      <c r="B339" s="73"/>
      <c r="C339" s="74"/>
      <c r="D339" s="75"/>
      <c r="E339" s="76"/>
      <c r="F339" s="77"/>
      <c r="G339" s="77"/>
      <c r="H339" s="77"/>
      <c r="I339" s="77"/>
      <c r="J339" s="78"/>
      <c r="L339" s="72"/>
      <c r="M339" s="72"/>
      <c r="O339" s="14"/>
    </row>
    <row r="340" spans="1:15" s="41" customFormat="1" x14ac:dyDescent="0.2">
      <c r="A340" s="9"/>
      <c r="B340" s="93" t="s">
        <v>536</v>
      </c>
      <c r="C340" s="100" t="s">
        <v>537</v>
      </c>
      <c r="D340" s="107"/>
      <c r="E340" s="96"/>
      <c r="F340" s="111"/>
      <c r="G340" s="111"/>
      <c r="H340" s="111"/>
      <c r="I340" s="111"/>
      <c r="J340" s="112"/>
      <c r="L340" s="72"/>
      <c r="M340" s="72"/>
      <c r="O340" s="14"/>
    </row>
    <row r="341" spans="1:15" s="41" customFormat="1" x14ac:dyDescent="0.2">
      <c r="A341" s="9"/>
      <c r="B341" s="73" t="s">
        <v>538</v>
      </c>
      <c r="C341" s="74" t="s">
        <v>539</v>
      </c>
      <c r="D341" s="75" t="s">
        <v>71</v>
      </c>
      <c r="E341" s="76">
        <v>1.33</v>
      </c>
      <c r="F341" s="77"/>
      <c r="G341" s="77">
        <f>ROUND(F341*E341,2)</f>
        <v>0</v>
      </c>
      <c r="H341" s="77"/>
      <c r="I341" s="77">
        <f>ROUND(H341*E341,2)</f>
        <v>0</v>
      </c>
      <c r="J341" s="78">
        <f>I341+G341</f>
        <v>0</v>
      </c>
      <c r="L341" s="72"/>
      <c r="M341" s="72"/>
      <c r="O341" s="14"/>
    </row>
    <row r="342" spans="1:15" s="41" customFormat="1" x14ac:dyDescent="0.2">
      <c r="A342" s="9"/>
      <c r="B342" s="73" t="s">
        <v>540</v>
      </c>
      <c r="C342" s="74" t="s">
        <v>541</v>
      </c>
      <c r="D342" s="75" t="s">
        <v>112</v>
      </c>
      <c r="E342" s="76">
        <v>1.95</v>
      </c>
      <c r="F342" s="77"/>
      <c r="G342" s="77">
        <f>ROUND(F342*E342,2)</f>
        <v>0</v>
      </c>
      <c r="H342" s="77"/>
      <c r="I342" s="77">
        <f>ROUND(H342*E342,2)</f>
        <v>0</v>
      </c>
      <c r="J342" s="78">
        <f>I342+G342</f>
        <v>0</v>
      </c>
      <c r="L342" s="72"/>
      <c r="M342" s="72"/>
      <c r="O342" s="14"/>
    </row>
    <row r="343" spans="1:15" s="41" customFormat="1" x14ac:dyDescent="0.2">
      <c r="A343" s="9"/>
      <c r="B343" s="73" t="s">
        <v>542</v>
      </c>
      <c r="C343" s="74" t="s">
        <v>543</v>
      </c>
      <c r="D343" s="75" t="s">
        <v>112</v>
      </c>
      <c r="E343" s="76">
        <v>1.95</v>
      </c>
      <c r="F343" s="77"/>
      <c r="G343" s="77">
        <f>ROUND(F343*E343,2)</f>
        <v>0</v>
      </c>
      <c r="H343" s="77"/>
      <c r="I343" s="77">
        <f>ROUND(H343*E343,2)</f>
        <v>0</v>
      </c>
      <c r="J343" s="78">
        <f>I343+G343</f>
        <v>0</v>
      </c>
      <c r="L343" s="72"/>
      <c r="M343" s="72"/>
      <c r="O343" s="14"/>
    </row>
    <row r="344" spans="1:15" s="41" customFormat="1" x14ac:dyDescent="0.2">
      <c r="A344" s="9"/>
      <c r="B344" s="73"/>
      <c r="C344" s="74"/>
      <c r="D344" s="75"/>
      <c r="E344" s="76"/>
      <c r="F344" s="77"/>
      <c r="G344" s="77"/>
      <c r="H344" s="77"/>
      <c r="I344" s="77"/>
      <c r="J344" s="78"/>
      <c r="L344" s="72"/>
      <c r="M344" s="72"/>
      <c r="O344" s="14"/>
    </row>
    <row r="345" spans="1:15" s="41" customFormat="1" ht="33.75" x14ac:dyDescent="0.2">
      <c r="A345" s="9"/>
      <c r="B345" s="93" t="s">
        <v>544</v>
      </c>
      <c r="C345" s="100" t="s">
        <v>545</v>
      </c>
      <c r="D345" s="95"/>
      <c r="E345" s="96"/>
      <c r="F345" s="111"/>
      <c r="G345" s="111"/>
      <c r="H345" s="111"/>
      <c r="I345" s="111"/>
      <c r="J345" s="112"/>
      <c r="L345" s="72"/>
      <c r="M345" s="72"/>
      <c r="O345" s="14"/>
    </row>
    <row r="346" spans="1:15" s="41" customFormat="1" ht="22.5" x14ac:dyDescent="0.2">
      <c r="A346" s="9"/>
      <c r="B346" s="73" t="s">
        <v>546</v>
      </c>
      <c r="C346" s="74" t="s">
        <v>547</v>
      </c>
      <c r="D346" s="106" t="s">
        <v>8</v>
      </c>
      <c r="E346" s="76">
        <v>2</v>
      </c>
      <c r="F346" s="77"/>
      <c r="G346" s="77">
        <f>ROUND(F346*E346,2)</f>
        <v>0</v>
      </c>
      <c r="H346" s="77"/>
      <c r="I346" s="77">
        <f>ROUND(H346*E346,2)</f>
        <v>0</v>
      </c>
      <c r="J346" s="78">
        <f>I346+G346</f>
        <v>0</v>
      </c>
      <c r="L346" s="72"/>
      <c r="M346" s="72"/>
      <c r="O346" s="14"/>
    </row>
    <row r="347" spans="1:15" s="41" customFormat="1" ht="22.5" x14ac:dyDescent="0.2">
      <c r="A347" s="9"/>
      <c r="B347" s="73" t="s">
        <v>548</v>
      </c>
      <c r="C347" s="74" t="s">
        <v>549</v>
      </c>
      <c r="D347" s="106" t="s">
        <v>8</v>
      </c>
      <c r="E347" s="76">
        <v>2</v>
      </c>
      <c r="F347" s="77"/>
      <c r="G347" s="77">
        <f>ROUND(F347*E347,2)</f>
        <v>0</v>
      </c>
      <c r="H347" s="77"/>
      <c r="I347" s="77">
        <f>ROUND(H347*E347,2)</f>
        <v>0</v>
      </c>
      <c r="J347" s="78">
        <f>I347+G347</f>
        <v>0</v>
      </c>
      <c r="L347" s="72"/>
      <c r="M347" s="72"/>
      <c r="O347" s="14"/>
    </row>
    <row r="348" spans="1:15" s="41" customFormat="1" x14ac:dyDescent="0.2">
      <c r="A348" s="9"/>
      <c r="B348" s="73" t="s">
        <v>550</v>
      </c>
      <c r="C348" s="74" t="s">
        <v>551</v>
      </c>
      <c r="D348" s="75" t="s">
        <v>8</v>
      </c>
      <c r="E348" s="76">
        <v>2</v>
      </c>
      <c r="F348" s="77"/>
      <c r="G348" s="77">
        <f>ROUND(F348*E348,2)</f>
        <v>0</v>
      </c>
      <c r="H348" s="77"/>
      <c r="I348" s="77">
        <f>ROUND(H348*E348,2)</f>
        <v>0</v>
      </c>
      <c r="J348" s="78">
        <f>I348+G348</f>
        <v>0</v>
      </c>
      <c r="L348" s="72"/>
      <c r="M348" s="72"/>
      <c r="O348" s="14"/>
    </row>
    <row r="349" spans="1:15" s="41" customFormat="1" x14ac:dyDescent="0.2">
      <c r="A349" s="9"/>
      <c r="B349" s="73"/>
      <c r="C349" s="74"/>
      <c r="D349" s="75"/>
      <c r="E349" s="76"/>
      <c r="F349" s="77"/>
      <c r="G349" s="77"/>
      <c r="H349" s="77"/>
      <c r="I349" s="77"/>
      <c r="J349" s="78"/>
      <c r="L349" s="72"/>
      <c r="M349" s="72"/>
      <c r="O349" s="14"/>
    </row>
    <row r="350" spans="1:15" s="41" customFormat="1" ht="22.5" x14ac:dyDescent="0.2">
      <c r="A350" s="9"/>
      <c r="B350" s="93" t="s">
        <v>552</v>
      </c>
      <c r="C350" s="100" t="s">
        <v>553</v>
      </c>
      <c r="D350" s="95"/>
      <c r="E350" s="96"/>
      <c r="F350" s="111"/>
      <c r="G350" s="111"/>
      <c r="H350" s="111"/>
      <c r="I350" s="111"/>
      <c r="J350" s="112"/>
      <c r="L350" s="72"/>
      <c r="M350" s="72"/>
      <c r="O350" s="14"/>
    </row>
    <row r="351" spans="1:15" s="41" customFormat="1" x14ac:dyDescent="0.2">
      <c r="A351" s="9"/>
      <c r="B351" s="73" t="s">
        <v>554</v>
      </c>
      <c r="C351" s="82" t="s">
        <v>555</v>
      </c>
      <c r="D351" s="125" t="s">
        <v>335</v>
      </c>
      <c r="E351" s="76">
        <v>3</v>
      </c>
      <c r="F351" s="77"/>
      <c r="G351" s="77">
        <f t="shared" ref="G351:G357" si="27">ROUND(F351*E351,2)</f>
        <v>0</v>
      </c>
      <c r="H351" s="77"/>
      <c r="I351" s="77">
        <f t="shared" ref="I351:I357" si="28">ROUND(H351*E351,2)</f>
        <v>0</v>
      </c>
      <c r="J351" s="78">
        <f t="shared" ref="J351:J357" si="29">I351+G351</f>
        <v>0</v>
      </c>
      <c r="L351" s="72"/>
      <c r="M351" s="72"/>
      <c r="O351" s="14"/>
    </row>
    <row r="352" spans="1:15" s="41" customFormat="1" x14ac:dyDescent="0.2">
      <c r="A352" s="9"/>
      <c r="B352" s="73" t="s">
        <v>556</v>
      </c>
      <c r="C352" s="82" t="s">
        <v>557</v>
      </c>
      <c r="D352" s="125" t="s">
        <v>335</v>
      </c>
      <c r="E352" s="76">
        <v>1</v>
      </c>
      <c r="F352" s="77"/>
      <c r="G352" s="77">
        <f t="shared" si="27"/>
        <v>0</v>
      </c>
      <c r="H352" s="77"/>
      <c r="I352" s="77">
        <f t="shared" si="28"/>
        <v>0</v>
      </c>
      <c r="J352" s="78">
        <f t="shared" si="29"/>
        <v>0</v>
      </c>
      <c r="L352" s="72"/>
      <c r="M352" s="72"/>
      <c r="O352" s="14"/>
    </row>
    <row r="353" spans="1:15" s="41" customFormat="1" x14ac:dyDescent="0.2">
      <c r="A353" s="9"/>
      <c r="B353" s="73" t="s">
        <v>558</v>
      </c>
      <c r="C353" s="82" t="s">
        <v>559</v>
      </c>
      <c r="D353" s="125" t="s">
        <v>335</v>
      </c>
      <c r="E353" s="76">
        <v>1</v>
      </c>
      <c r="F353" s="77"/>
      <c r="G353" s="77">
        <f t="shared" si="27"/>
        <v>0</v>
      </c>
      <c r="H353" s="77"/>
      <c r="I353" s="77">
        <f t="shared" si="28"/>
        <v>0</v>
      </c>
      <c r="J353" s="78">
        <f t="shared" si="29"/>
        <v>0</v>
      </c>
      <c r="L353" s="72"/>
      <c r="M353" s="72"/>
      <c r="O353" s="14"/>
    </row>
    <row r="354" spans="1:15" s="41" customFormat="1" x14ac:dyDescent="0.2">
      <c r="A354" s="9"/>
      <c r="B354" s="73" t="s">
        <v>560</v>
      </c>
      <c r="C354" s="82" t="s">
        <v>561</v>
      </c>
      <c r="D354" s="125" t="s">
        <v>335</v>
      </c>
      <c r="E354" s="76">
        <v>1</v>
      </c>
      <c r="F354" s="77"/>
      <c r="G354" s="77">
        <f t="shared" si="27"/>
        <v>0</v>
      </c>
      <c r="H354" s="77"/>
      <c r="I354" s="77">
        <f t="shared" si="28"/>
        <v>0</v>
      </c>
      <c r="J354" s="78">
        <f t="shared" si="29"/>
        <v>0</v>
      </c>
      <c r="L354" s="72"/>
      <c r="M354" s="72"/>
      <c r="O354" s="14"/>
    </row>
    <row r="355" spans="1:15" s="41" customFormat="1" x14ac:dyDescent="0.2">
      <c r="A355" s="9"/>
      <c r="B355" s="73" t="s">
        <v>562</v>
      </c>
      <c r="C355" s="82" t="s">
        <v>563</v>
      </c>
      <c r="D355" s="125" t="s">
        <v>335</v>
      </c>
      <c r="E355" s="76">
        <v>1</v>
      </c>
      <c r="F355" s="77"/>
      <c r="G355" s="77">
        <f t="shared" si="27"/>
        <v>0</v>
      </c>
      <c r="H355" s="77"/>
      <c r="I355" s="77">
        <f t="shared" si="28"/>
        <v>0</v>
      </c>
      <c r="J355" s="78">
        <f t="shared" si="29"/>
        <v>0</v>
      </c>
      <c r="L355" s="72"/>
      <c r="M355" s="72"/>
      <c r="O355" s="14"/>
    </row>
    <row r="356" spans="1:15" s="41" customFormat="1" x14ac:dyDescent="0.2">
      <c r="A356" s="9"/>
      <c r="B356" s="73" t="s">
        <v>564</v>
      </c>
      <c r="C356" s="82" t="s">
        <v>565</v>
      </c>
      <c r="D356" s="125" t="s">
        <v>8</v>
      </c>
      <c r="E356" s="76">
        <v>1</v>
      </c>
      <c r="F356" s="77"/>
      <c r="G356" s="77">
        <f t="shared" si="27"/>
        <v>0</v>
      </c>
      <c r="H356" s="77"/>
      <c r="I356" s="77">
        <f t="shared" si="28"/>
        <v>0</v>
      </c>
      <c r="J356" s="78">
        <f t="shared" si="29"/>
        <v>0</v>
      </c>
      <c r="L356" s="72"/>
      <c r="M356" s="72"/>
      <c r="O356" s="14"/>
    </row>
    <row r="357" spans="1:15" s="41" customFormat="1" x14ac:dyDescent="0.2">
      <c r="A357" s="9"/>
      <c r="B357" s="73" t="s">
        <v>566</v>
      </c>
      <c r="C357" s="82" t="s">
        <v>567</v>
      </c>
      <c r="D357" s="125" t="s">
        <v>8</v>
      </c>
      <c r="E357" s="76">
        <v>1</v>
      </c>
      <c r="F357" s="77"/>
      <c r="G357" s="77">
        <f t="shared" si="27"/>
        <v>0</v>
      </c>
      <c r="H357" s="77"/>
      <c r="I357" s="77">
        <f t="shared" si="28"/>
        <v>0</v>
      </c>
      <c r="J357" s="78">
        <f t="shared" si="29"/>
        <v>0</v>
      </c>
      <c r="L357" s="72"/>
      <c r="M357" s="72"/>
      <c r="O357" s="14"/>
    </row>
    <row r="358" spans="1:15" s="41" customFormat="1" x14ac:dyDescent="0.2">
      <c r="A358" s="9"/>
      <c r="B358" s="73"/>
      <c r="C358" s="74"/>
      <c r="D358" s="75"/>
      <c r="E358" s="76"/>
      <c r="F358" s="77"/>
      <c r="G358" s="77"/>
      <c r="H358" s="77"/>
      <c r="I358" s="77"/>
      <c r="J358" s="78"/>
      <c r="L358" s="72"/>
      <c r="M358" s="72"/>
      <c r="O358" s="14"/>
    </row>
    <row r="359" spans="1:15" s="41" customFormat="1" ht="33.75" x14ac:dyDescent="0.2">
      <c r="A359" s="9"/>
      <c r="B359" s="93" t="s">
        <v>568</v>
      </c>
      <c r="C359" s="100" t="s">
        <v>569</v>
      </c>
      <c r="D359" s="107"/>
      <c r="E359" s="96"/>
      <c r="F359" s="97"/>
      <c r="G359" s="111"/>
      <c r="H359" s="97"/>
      <c r="I359" s="111"/>
      <c r="J359" s="112"/>
      <c r="L359" s="72"/>
      <c r="M359" s="72"/>
      <c r="O359" s="14"/>
    </row>
    <row r="360" spans="1:15" s="41" customFormat="1" ht="13.5" customHeight="1" x14ac:dyDescent="0.2">
      <c r="A360" s="9"/>
      <c r="B360" s="73" t="s">
        <v>570</v>
      </c>
      <c r="C360" s="74" t="s">
        <v>571</v>
      </c>
      <c r="D360" s="75" t="s">
        <v>71</v>
      </c>
      <c r="E360" s="76">
        <v>0.81</v>
      </c>
      <c r="F360" s="77"/>
      <c r="G360" s="77">
        <f>ROUND(F360*E360,2)</f>
        <v>0</v>
      </c>
      <c r="H360" s="77"/>
      <c r="I360" s="77">
        <f>ROUND(H360*E360,2)</f>
        <v>0</v>
      </c>
      <c r="J360" s="78">
        <f>I360+G360</f>
        <v>0</v>
      </c>
      <c r="L360" s="72"/>
      <c r="M360" s="72"/>
      <c r="O360" s="14"/>
    </row>
    <row r="361" spans="1:15" s="41" customFormat="1" x14ac:dyDescent="0.2">
      <c r="A361" s="9"/>
      <c r="B361" s="73"/>
      <c r="C361" s="74"/>
      <c r="D361" s="75"/>
      <c r="E361" s="76"/>
      <c r="F361" s="77"/>
      <c r="G361" s="77"/>
      <c r="H361" s="77"/>
      <c r="I361" s="77"/>
      <c r="J361" s="78"/>
      <c r="L361" s="72"/>
      <c r="M361" s="72"/>
      <c r="O361" s="14"/>
    </row>
    <row r="362" spans="1:15" s="41" customFormat="1" x14ac:dyDescent="0.2">
      <c r="A362" s="9"/>
      <c r="B362" s="73"/>
      <c r="C362" s="74"/>
      <c r="D362" s="75"/>
      <c r="E362" s="76"/>
      <c r="F362" s="77"/>
      <c r="G362" s="77"/>
      <c r="H362" s="77"/>
      <c r="I362" s="77"/>
      <c r="J362" s="78"/>
      <c r="L362" s="72"/>
      <c r="M362" s="72"/>
      <c r="O362" s="14"/>
    </row>
    <row r="363" spans="1:15" s="41" customFormat="1" ht="45" x14ac:dyDescent="0.2">
      <c r="A363" s="9"/>
      <c r="B363" s="66" t="s">
        <v>572</v>
      </c>
      <c r="C363" s="126" t="s">
        <v>573</v>
      </c>
      <c r="D363" s="79"/>
      <c r="E363" s="80"/>
      <c r="F363" s="81"/>
      <c r="G363" s="70">
        <f>SUM(G364:G375)</f>
        <v>0</v>
      </c>
      <c r="H363" s="81"/>
      <c r="I363" s="70">
        <f>SUM(I364:I375)</f>
        <v>0</v>
      </c>
      <c r="J363" s="71">
        <f>SUM(J364:J375)</f>
        <v>0</v>
      </c>
      <c r="L363" s="72"/>
      <c r="M363" s="72"/>
      <c r="O363" s="14"/>
    </row>
    <row r="364" spans="1:15" s="41" customFormat="1" x14ac:dyDescent="0.2">
      <c r="A364" s="9"/>
      <c r="B364" s="73"/>
      <c r="C364" s="74"/>
      <c r="D364" s="75"/>
      <c r="E364" s="76"/>
      <c r="F364" s="77"/>
      <c r="G364" s="77"/>
      <c r="H364" s="77"/>
      <c r="I364" s="77"/>
      <c r="J364" s="78"/>
      <c r="L364" s="72"/>
      <c r="M364" s="72"/>
      <c r="O364" s="14"/>
    </row>
    <row r="365" spans="1:15" s="41" customFormat="1" x14ac:dyDescent="0.2">
      <c r="A365" s="9"/>
      <c r="B365" s="93" t="s">
        <v>574</v>
      </c>
      <c r="C365" s="100" t="s">
        <v>575</v>
      </c>
      <c r="D365" s="107"/>
      <c r="E365" s="96"/>
      <c r="F365" s="111"/>
      <c r="G365" s="111"/>
      <c r="H365" s="111"/>
      <c r="I365" s="111"/>
      <c r="J365" s="112"/>
      <c r="L365" s="72"/>
      <c r="M365" s="72"/>
      <c r="O365" s="14"/>
    </row>
    <row r="366" spans="1:15" s="41" customFormat="1" ht="33.75" x14ac:dyDescent="0.2">
      <c r="A366" s="9"/>
      <c r="B366" s="73" t="s">
        <v>576</v>
      </c>
      <c r="C366" s="74" t="s">
        <v>577</v>
      </c>
      <c r="D366" s="75" t="s">
        <v>24</v>
      </c>
      <c r="E366" s="76">
        <v>17.73</v>
      </c>
      <c r="F366" s="77"/>
      <c r="G366" s="77">
        <f>ROUND(F366*E366,2)</f>
        <v>0</v>
      </c>
      <c r="H366" s="77"/>
      <c r="I366" s="77">
        <f>ROUND(H366*E366,2)</f>
        <v>0</v>
      </c>
      <c r="J366" s="78">
        <f>I366+G366</f>
        <v>0</v>
      </c>
      <c r="L366" s="72"/>
      <c r="M366" s="72"/>
      <c r="O366" s="14"/>
    </row>
    <row r="367" spans="1:15" s="41" customFormat="1" ht="33.75" x14ac:dyDescent="0.2">
      <c r="A367" s="9"/>
      <c r="B367" s="73" t="s">
        <v>578</v>
      </c>
      <c r="C367" s="74" t="s">
        <v>579</v>
      </c>
      <c r="D367" s="75" t="s">
        <v>24</v>
      </c>
      <c r="E367" s="76">
        <v>16.870000000000005</v>
      </c>
      <c r="F367" s="77"/>
      <c r="G367" s="77">
        <f>ROUND(F367*E367,2)</f>
        <v>0</v>
      </c>
      <c r="H367" s="77"/>
      <c r="I367" s="77">
        <f>ROUND(H367*E367,2)</f>
        <v>0</v>
      </c>
      <c r="J367" s="78">
        <f>I367+G367</f>
        <v>0</v>
      </c>
      <c r="L367" s="72"/>
      <c r="M367" s="72"/>
      <c r="O367" s="14"/>
    </row>
    <row r="368" spans="1:15" s="41" customFormat="1" x14ac:dyDescent="0.2">
      <c r="A368" s="9"/>
      <c r="B368" s="73"/>
      <c r="C368" s="74"/>
      <c r="D368" s="75"/>
      <c r="E368" s="76"/>
      <c r="F368" s="77"/>
      <c r="G368" s="77"/>
      <c r="H368" s="77"/>
      <c r="I368" s="77"/>
      <c r="J368" s="78"/>
      <c r="L368" s="72"/>
      <c r="M368" s="72"/>
      <c r="O368" s="14"/>
    </row>
    <row r="369" spans="1:15" s="41" customFormat="1" x14ac:dyDescent="0.2">
      <c r="A369" s="9"/>
      <c r="B369" s="93" t="s">
        <v>580</v>
      </c>
      <c r="C369" s="100" t="s">
        <v>581</v>
      </c>
      <c r="D369" s="107"/>
      <c r="E369" s="96"/>
      <c r="F369" s="111"/>
      <c r="G369" s="111"/>
      <c r="H369" s="111"/>
      <c r="I369" s="111"/>
      <c r="J369" s="112"/>
      <c r="L369" s="72"/>
      <c r="M369" s="72"/>
      <c r="O369" s="14"/>
    </row>
    <row r="370" spans="1:15" s="41" customFormat="1" ht="33.75" x14ac:dyDescent="0.2">
      <c r="A370" s="9"/>
      <c r="B370" s="73" t="s">
        <v>582</v>
      </c>
      <c r="C370" s="74" t="s">
        <v>583</v>
      </c>
      <c r="D370" s="75" t="s">
        <v>24</v>
      </c>
      <c r="E370" s="76">
        <v>80.402799999999999</v>
      </c>
      <c r="F370" s="77"/>
      <c r="G370" s="77">
        <f>ROUND(F370*E370,2)</f>
        <v>0</v>
      </c>
      <c r="H370" s="77"/>
      <c r="I370" s="77">
        <f>ROUND(H370*E370,2)</f>
        <v>0</v>
      </c>
      <c r="J370" s="78">
        <f>I370+G370</f>
        <v>0</v>
      </c>
      <c r="L370" s="72"/>
      <c r="M370" s="72"/>
      <c r="O370" s="14"/>
    </row>
    <row r="371" spans="1:15" s="41" customFormat="1" ht="33.75" x14ac:dyDescent="0.2">
      <c r="A371" s="9"/>
      <c r="B371" s="73" t="s">
        <v>584</v>
      </c>
      <c r="C371" s="74" t="s">
        <v>585</v>
      </c>
      <c r="D371" s="75" t="s">
        <v>24</v>
      </c>
      <c r="E371" s="76">
        <v>40.31</v>
      </c>
      <c r="F371" s="77"/>
      <c r="G371" s="77">
        <f>ROUND(F371*E371,2)</f>
        <v>0</v>
      </c>
      <c r="H371" s="77"/>
      <c r="I371" s="77">
        <f>ROUND(H371*E371,2)</f>
        <v>0</v>
      </c>
      <c r="J371" s="78">
        <f>I371+G371</f>
        <v>0</v>
      </c>
      <c r="L371" s="72"/>
      <c r="M371" s="72"/>
      <c r="O371" s="14"/>
    </row>
    <row r="372" spans="1:15" s="41" customFormat="1" x14ac:dyDescent="0.2">
      <c r="A372" s="9"/>
      <c r="B372" s="73"/>
      <c r="C372" s="74"/>
      <c r="D372" s="75"/>
      <c r="E372" s="76"/>
      <c r="F372" s="77"/>
      <c r="G372" s="77"/>
      <c r="H372" s="77"/>
      <c r="I372" s="77"/>
      <c r="J372" s="78"/>
      <c r="L372" s="72"/>
      <c r="M372" s="72"/>
      <c r="O372" s="14"/>
    </row>
    <row r="373" spans="1:15" s="41" customFormat="1" x14ac:dyDescent="0.2">
      <c r="A373" s="9"/>
      <c r="B373" s="93" t="s">
        <v>586</v>
      </c>
      <c r="C373" s="100" t="s">
        <v>587</v>
      </c>
      <c r="D373" s="107"/>
      <c r="E373" s="96"/>
      <c r="F373" s="111"/>
      <c r="G373" s="111"/>
      <c r="H373" s="111"/>
      <c r="I373" s="111"/>
      <c r="J373" s="112"/>
      <c r="L373" s="72"/>
      <c r="M373" s="72"/>
      <c r="O373" s="14"/>
    </row>
    <row r="374" spans="1:15" s="41" customFormat="1" ht="33.75" x14ac:dyDescent="0.2">
      <c r="A374" s="9"/>
      <c r="B374" s="73" t="s">
        <v>588</v>
      </c>
      <c r="C374" s="74" t="s">
        <v>589</v>
      </c>
      <c r="D374" s="75" t="s">
        <v>24</v>
      </c>
      <c r="E374" s="76">
        <v>34.073999999999998</v>
      </c>
      <c r="F374" s="77"/>
      <c r="G374" s="77">
        <f>ROUND(F374*E374,2)</f>
        <v>0</v>
      </c>
      <c r="H374" s="77"/>
      <c r="I374" s="77">
        <f>ROUND(H374*E374,2)</f>
        <v>0</v>
      </c>
      <c r="J374" s="78">
        <f>I374+G374</f>
        <v>0</v>
      </c>
      <c r="L374" s="72"/>
      <c r="M374" s="72"/>
      <c r="O374" s="14"/>
    </row>
    <row r="375" spans="1:15" s="41" customFormat="1" x14ac:dyDescent="0.2">
      <c r="A375" s="9"/>
      <c r="B375" s="73"/>
      <c r="C375" s="74"/>
      <c r="D375" s="75"/>
      <c r="E375" s="76"/>
      <c r="F375" s="77"/>
      <c r="G375" s="77"/>
      <c r="H375" s="77"/>
      <c r="I375" s="77"/>
      <c r="J375" s="78"/>
      <c r="L375" s="72"/>
      <c r="M375" s="72"/>
      <c r="O375" s="14"/>
    </row>
    <row r="376" spans="1:15" s="41" customFormat="1" x14ac:dyDescent="0.2">
      <c r="A376" s="9"/>
      <c r="B376" s="73"/>
      <c r="C376" s="74"/>
      <c r="D376" s="75"/>
      <c r="E376" s="76"/>
      <c r="F376" s="77"/>
      <c r="G376" s="77"/>
      <c r="H376" s="77"/>
      <c r="I376" s="77"/>
      <c r="J376" s="78"/>
      <c r="L376" s="72"/>
      <c r="M376" s="72"/>
      <c r="O376" s="14"/>
    </row>
    <row r="377" spans="1:15" s="41" customFormat="1" x14ac:dyDescent="0.2">
      <c r="A377" s="9"/>
      <c r="B377" s="127" t="s">
        <v>590</v>
      </c>
      <c r="C377" s="84" t="s">
        <v>591</v>
      </c>
      <c r="D377" s="128"/>
      <c r="E377" s="86"/>
      <c r="F377" s="87"/>
      <c r="G377" s="88">
        <f>SUM(G378:G390)</f>
        <v>0</v>
      </c>
      <c r="H377" s="87"/>
      <c r="I377" s="88">
        <f>SUM(I378:I390)</f>
        <v>0</v>
      </c>
      <c r="J377" s="129">
        <f>SUM(J378:J390)</f>
        <v>0</v>
      </c>
      <c r="L377" s="72"/>
      <c r="M377" s="72"/>
      <c r="O377" s="14"/>
    </row>
    <row r="378" spans="1:15" s="41" customFormat="1" x14ac:dyDescent="0.2">
      <c r="A378" s="9"/>
      <c r="B378" s="73"/>
      <c r="C378" s="74"/>
      <c r="D378" s="75"/>
      <c r="E378" s="76"/>
      <c r="F378" s="77"/>
      <c r="G378" s="77"/>
      <c r="H378" s="77"/>
      <c r="I378" s="77"/>
      <c r="J378" s="78"/>
      <c r="L378" s="72"/>
      <c r="M378" s="72"/>
      <c r="O378" s="14"/>
    </row>
    <row r="379" spans="1:15" s="41" customFormat="1" x14ac:dyDescent="0.2">
      <c r="A379" s="9"/>
      <c r="B379" s="93" t="s">
        <v>592</v>
      </c>
      <c r="C379" s="100" t="s">
        <v>593</v>
      </c>
      <c r="D379" s="95"/>
      <c r="E379" s="96"/>
      <c r="F379" s="111"/>
      <c r="G379" s="111"/>
      <c r="H379" s="111"/>
      <c r="I379" s="111"/>
      <c r="J379" s="112"/>
      <c r="L379" s="72"/>
      <c r="M379" s="72"/>
      <c r="O379" s="14"/>
    </row>
    <row r="380" spans="1:15" s="41" customFormat="1" x14ac:dyDescent="0.2">
      <c r="A380" s="9"/>
      <c r="B380" s="73" t="s">
        <v>594</v>
      </c>
      <c r="C380" s="74" t="s">
        <v>595</v>
      </c>
      <c r="D380" s="75" t="s">
        <v>24</v>
      </c>
      <c r="E380" s="76">
        <v>50</v>
      </c>
      <c r="F380" s="77"/>
      <c r="G380" s="77">
        <f>ROUND(F380*E380,2)</f>
        <v>0</v>
      </c>
      <c r="H380" s="77"/>
      <c r="I380" s="77">
        <f>ROUND(H380*E380,2)</f>
        <v>0</v>
      </c>
      <c r="J380" s="78">
        <f>I380+G380</f>
        <v>0</v>
      </c>
      <c r="L380" s="72"/>
      <c r="M380" s="72"/>
      <c r="O380" s="14"/>
    </row>
    <row r="381" spans="1:15" s="41" customFormat="1" x14ac:dyDescent="0.2">
      <c r="A381" s="9"/>
      <c r="B381" s="73" t="s">
        <v>596</v>
      </c>
      <c r="C381" s="74" t="s">
        <v>597</v>
      </c>
      <c r="D381" s="75" t="s">
        <v>24</v>
      </c>
      <c r="E381" s="76">
        <v>135.21</v>
      </c>
      <c r="F381" s="77"/>
      <c r="G381" s="77">
        <f>ROUND(F381*E381,2)</f>
        <v>0</v>
      </c>
      <c r="H381" s="77"/>
      <c r="I381" s="77">
        <f>ROUND(H381*E381,2)</f>
        <v>0</v>
      </c>
      <c r="J381" s="78">
        <f>I381+G381</f>
        <v>0</v>
      </c>
      <c r="L381" s="72"/>
      <c r="M381" s="72"/>
      <c r="O381" s="14"/>
    </row>
    <row r="382" spans="1:15" s="41" customFormat="1" x14ac:dyDescent="0.2">
      <c r="A382" s="9"/>
      <c r="B382" s="73"/>
      <c r="C382" s="74"/>
      <c r="D382" s="75"/>
      <c r="E382" s="76"/>
      <c r="F382" s="77"/>
      <c r="G382" s="77"/>
      <c r="H382" s="77"/>
      <c r="I382" s="77"/>
      <c r="J382" s="78"/>
      <c r="L382" s="72"/>
      <c r="M382" s="72"/>
      <c r="O382" s="14"/>
    </row>
    <row r="383" spans="1:15" s="41" customFormat="1" x14ac:dyDescent="0.2">
      <c r="A383" s="9"/>
      <c r="B383" s="93" t="s">
        <v>598</v>
      </c>
      <c r="C383" s="100" t="s">
        <v>599</v>
      </c>
      <c r="D383" s="95"/>
      <c r="E383" s="96"/>
      <c r="F383" s="111"/>
      <c r="G383" s="111"/>
      <c r="H383" s="111"/>
      <c r="I383" s="111"/>
      <c r="J383" s="112"/>
      <c r="L383" s="72"/>
      <c r="M383" s="72"/>
      <c r="O383" s="14"/>
    </row>
    <row r="384" spans="1:15" s="41" customFormat="1" x14ac:dyDescent="0.2">
      <c r="A384" s="9"/>
      <c r="B384" s="73" t="s">
        <v>600</v>
      </c>
      <c r="C384" s="74" t="s">
        <v>601</v>
      </c>
      <c r="D384" s="75" t="s">
        <v>44</v>
      </c>
      <c r="E384" s="76">
        <v>1</v>
      </c>
      <c r="F384" s="77"/>
      <c r="G384" s="77">
        <f>ROUND(F384*E384,2)</f>
        <v>0</v>
      </c>
      <c r="H384" s="77"/>
      <c r="I384" s="77">
        <f>ROUND(H384*E384,2)</f>
        <v>0</v>
      </c>
      <c r="J384" s="78">
        <f>I384+G384</f>
        <v>0</v>
      </c>
      <c r="L384" s="72"/>
      <c r="M384" s="72"/>
      <c r="O384" s="14"/>
    </row>
    <row r="385" spans="1:15" s="41" customFormat="1" x14ac:dyDescent="0.2">
      <c r="A385" s="9"/>
      <c r="B385" s="73" t="s">
        <v>602</v>
      </c>
      <c r="C385" s="74" t="s">
        <v>603</v>
      </c>
      <c r="D385" s="75" t="s">
        <v>44</v>
      </c>
      <c r="E385" s="76">
        <v>1</v>
      </c>
      <c r="F385" s="77"/>
      <c r="G385" s="77">
        <f>ROUND(F385*E385,2)</f>
        <v>0</v>
      </c>
      <c r="H385" s="77"/>
      <c r="I385" s="77">
        <f>ROUND(H385*E385,2)</f>
        <v>0</v>
      </c>
      <c r="J385" s="78">
        <f>I385+G385</f>
        <v>0</v>
      </c>
      <c r="L385" s="72"/>
      <c r="M385" s="72"/>
      <c r="O385" s="14"/>
    </row>
    <row r="386" spans="1:15" s="41" customFormat="1" x14ac:dyDescent="0.2">
      <c r="A386" s="9"/>
      <c r="B386" s="73" t="s">
        <v>604</v>
      </c>
      <c r="C386" s="74" t="s">
        <v>605</v>
      </c>
      <c r="D386" s="75" t="s">
        <v>44</v>
      </c>
      <c r="E386" s="76">
        <v>1</v>
      </c>
      <c r="F386" s="77"/>
      <c r="G386" s="77">
        <f>ROUND(F386*E386,2)</f>
        <v>0</v>
      </c>
      <c r="H386" s="77"/>
      <c r="I386" s="77">
        <f>ROUND(H386*E386,2)</f>
        <v>0</v>
      </c>
      <c r="J386" s="78">
        <f>I386+G386</f>
        <v>0</v>
      </c>
      <c r="L386" s="72"/>
      <c r="M386" s="72"/>
      <c r="O386" s="14"/>
    </row>
    <row r="387" spans="1:15" s="41" customFormat="1" x14ac:dyDescent="0.2">
      <c r="A387" s="9"/>
      <c r="B387" s="73" t="s">
        <v>606</v>
      </c>
      <c r="C387" s="74" t="s">
        <v>607</v>
      </c>
      <c r="D387" s="75" t="s">
        <v>44</v>
      </c>
      <c r="E387" s="76">
        <v>1</v>
      </c>
      <c r="F387" s="77"/>
      <c r="G387" s="77">
        <f>ROUND(F387*E387,2)</f>
        <v>0</v>
      </c>
      <c r="H387" s="77"/>
      <c r="I387" s="77">
        <f>ROUND(H387*E387,2)</f>
        <v>0</v>
      </c>
      <c r="J387" s="78">
        <f>I387+G387</f>
        <v>0</v>
      </c>
      <c r="L387" s="72"/>
      <c r="M387" s="72"/>
      <c r="O387" s="14"/>
    </row>
    <row r="388" spans="1:15" s="41" customFormat="1" x14ac:dyDescent="0.2">
      <c r="A388" s="9"/>
      <c r="B388" s="73"/>
      <c r="C388" s="74"/>
      <c r="D388" s="75"/>
      <c r="E388" s="76"/>
      <c r="F388" s="77"/>
      <c r="G388" s="77"/>
      <c r="H388" s="77"/>
      <c r="I388" s="77"/>
      <c r="J388" s="78"/>
      <c r="L388" s="72"/>
      <c r="M388" s="72"/>
      <c r="O388" s="14"/>
    </row>
    <row r="389" spans="1:15" s="41" customFormat="1" x14ac:dyDescent="0.2">
      <c r="A389" s="9"/>
      <c r="B389" s="93" t="s">
        <v>608</v>
      </c>
      <c r="C389" s="100" t="s">
        <v>609</v>
      </c>
      <c r="D389" s="95"/>
      <c r="E389" s="96"/>
      <c r="F389" s="111"/>
      <c r="G389" s="111"/>
      <c r="H389" s="111"/>
      <c r="I389" s="111"/>
      <c r="J389" s="112"/>
      <c r="L389" s="72"/>
      <c r="M389" s="72"/>
      <c r="O389" s="14"/>
    </row>
    <row r="390" spans="1:15" s="41" customFormat="1" ht="27.75" customHeight="1" x14ac:dyDescent="0.2">
      <c r="A390" s="9"/>
      <c r="B390" s="73" t="s">
        <v>610</v>
      </c>
      <c r="C390" s="74" t="s">
        <v>611</v>
      </c>
      <c r="D390" s="75" t="s">
        <v>44</v>
      </c>
      <c r="E390" s="76">
        <v>1</v>
      </c>
      <c r="F390" s="77"/>
      <c r="G390" s="77">
        <f>ROUND(F390*E390,2)</f>
        <v>0</v>
      </c>
      <c r="H390" s="77"/>
      <c r="I390" s="77">
        <f>ROUND(H390*E390,2)</f>
        <v>0</v>
      </c>
      <c r="J390" s="78">
        <f>I390+G390</f>
        <v>0</v>
      </c>
      <c r="L390" s="72"/>
      <c r="M390" s="72"/>
      <c r="O390" s="14"/>
    </row>
    <row r="391" spans="1:15" s="41" customFormat="1" x14ac:dyDescent="0.2">
      <c r="A391" s="130"/>
      <c r="B391" s="131"/>
      <c r="C391" s="132"/>
      <c r="D391" s="133"/>
      <c r="E391" s="133"/>
      <c r="F391" s="134"/>
      <c r="G391" s="134"/>
      <c r="H391" s="134"/>
      <c r="I391" s="134"/>
      <c r="J391" s="135"/>
      <c r="L391" s="72"/>
      <c r="M391" s="72"/>
      <c r="O391" s="14"/>
    </row>
    <row r="392" spans="1:15" s="41" customFormat="1" x14ac:dyDescent="0.2">
      <c r="A392" s="136"/>
      <c r="B392" s="7"/>
      <c r="C392" s="137"/>
      <c r="D392" s="138"/>
      <c r="E392" s="7"/>
      <c r="F392" s="7"/>
      <c r="G392" s="7"/>
      <c r="H392" s="7"/>
      <c r="I392" s="7"/>
      <c r="J392" s="7"/>
      <c r="O392" s="14"/>
    </row>
    <row r="393" spans="1:15" s="41" customFormat="1" x14ac:dyDescent="0.2">
      <c r="A393" s="136"/>
      <c r="B393" s="7"/>
      <c r="C393" s="137"/>
      <c r="D393" s="138"/>
      <c r="E393" s="7"/>
      <c r="F393" s="7"/>
      <c r="G393" s="7"/>
      <c r="H393" s="7"/>
      <c r="I393" s="7"/>
      <c r="J393" s="7"/>
      <c r="O393" s="14"/>
    </row>
    <row r="394" spans="1:15" s="41" customFormat="1" x14ac:dyDescent="0.2">
      <c r="A394" s="136"/>
      <c r="B394" s="7"/>
      <c r="C394" s="137"/>
      <c r="D394" s="138"/>
      <c r="E394" s="7"/>
      <c r="F394" s="7"/>
      <c r="G394" s="7"/>
      <c r="H394" s="7"/>
      <c r="I394" s="7"/>
      <c r="J394" s="7"/>
      <c r="O394" s="14"/>
    </row>
    <row r="395" spans="1:15" s="41" customFormat="1" x14ac:dyDescent="0.2">
      <c r="A395" s="136"/>
      <c r="B395" s="7"/>
      <c r="C395" s="137"/>
      <c r="D395" s="138"/>
      <c r="E395" s="7"/>
      <c r="F395" s="7"/>
      <c r="G395" s="7"/>
      <c r="H395" s="7"/>
      <c r="I395" s="7"/>
      <c r="J395" s="7"/>
      <c r="O395" s="14"/>
    </row>
    <row r="396" spans="1:15" s="41" customFormat="1" x14ac:dyDescent="0.2">
      <c r="A396" s="136"/>
      <c r="B396" s="7"/>
      <c r="C396" s="137"/>
      <c r="D396" s="138"/>
      <c r="E396" s="7"/>
      <c r="F396" s="7"/>
      <c r="G396" s="7"/>
      <c r="H396" s="7"/>
      <c r="I396" s="7"/>
      <c r="J396" s="7"/>
      <c r="O396" s="14"/>
    </row>
    <row r="397" spans="1:15" s="41" customFormat="1" x14ac:dyDescent="0.2">
      <c r="A397" s="136"/>
      <c r="B397" s="7"/>
      <c r="C397" s="137"/>
      <c r="D397" s="138"/>
      <c r="E397" s="7"/>
      <c r="F397" s="7"/>
      <c r="G397" s="7"/>
      <c r="H397" s="7"/>
      <c r="I397" s="7"/>
      <c r="J397" s="7"/>
      <c r="O397" s="14"/>
    </row>
    <row r="398" spans="1:15" s="41" customFormat="1" x14ac:dyDescent="0.2">
      <c r="A398" s="136"/>
      <c r="B398" s="7"/>
      <c r="C398" s="137"/>
      <c r="D398" s="138"/>
      <c r="E398" s="7"/>
      <c r="F398" s="7"/>
      <c r="G398" s="7"/>
      <c r="H398" s="7"/>
      <c r="I398" s="7"/>
      <c r="J398" s="7"/>
      <c r="O398" s="14"/>
    </row>
    <row r="399" spans="1:15" s="41" customFormat="1" x14ac:dyDescent="0.2">
      <c r="A399" s="136"/>
      <c r="B399" s="7"/>
      <c r="C399" s="137"/>
      <c r="D399" s="138"/>
      <c r="E399" s="7"/>
      <c r="F399" s="7"/>
      <c r="G399" s="7"/>
      <c r="H399" s="7"/>
      <c r="I399" s="7"/>
      <c r="J399" s="7"/>
      <c r="O399" s="14"/>
    </row>
    <row r="400" spans="1:15" s="41" customFormat="1" x14ac:dyDescent="0.2">
      <c r="A400" s="136"/>
      <c r="B400" s="7"/>
      <c r="C400" s="137"/>
      <c r="D400" s="138"/>
      <c r="E400" s="7"/>
      <c r="F400" s="7"/>
      <c r="G400" s="7"/>
      <c r="H400" s="7"/>
      <c r="I400" s="7"/>
      <c r="J400" s="7"/>
      <c r="O400" s="14"/>
    </row>
    <row r="401" spans="1:15" s="41" customFormat="1" x14ac:dyDescent="0.2">
      <c r="A401" s="136"/>
      <c r="B401" s="7"/>
      <c r="C401" s="137"/>
      <c r="D401" s="138"/>
      <c r="E401" s="7"/>
      <c r="F401" s="7"/>
      <c r="G401" s="7"/>
      <c r="H401" s="7"/>
      <c r="I401" s="7"/>
      <c r="J401" s="7"/>
      <c r="O401" s="14"/>
    </row>
    <row r="402" spans="1:15" s="41" customFormat="1" x14ac:dyDescent="0.2">
      <c r="A402" s="136"/>
      <c r="B402" s="7"/>
      <c r="C402" s="137"/>
      <c r="D402" s="138"/>
      <c r="E402" s="7"/>
      <c r="O402" s="14"/>
    </row>
    <row r="403" spans="1:15" s="41" customFormat="1" x14ac:dyDescent="0.2">
      <c r="A403" s="136"/>
      <c r="B403" s="7"/>
      <c r="C403" s="137"/>
      <c r="D403" s="138"/>
      <c r="E403" s="7"/>
      <c r="O403" s="14"/>
    </row>
    <row r="404" spans="1:15" s="41" customFormat="1" x14ac:dyDescent="0.2">
      <c r="A404" s="136"/>
      <c r="B404" s="7"/>
      <c r="C404" s="137"/>
      <c r="D404" s="138"/>
      <c r="E404" s="7"/>
      <c r="O404" s="14"/>
    </row>
    <row r="405" spans="1:15" s="41" customFormat="1" x14ac:dyDescent="0.2">
      <c r="A405" s="136"/>
      <c r="C405" s="137"/>
      <c r="D405" s="139"/>
      <c r="O405" s="14"/>
    </row>
    <row r="406" spans="1:15" s="41" customFormat="1" x14ac:dyDescent="0.2">
      <c r="A406" s="136"/>
      <c r="B406" s="7"/>
      <c r="C406" s="140"/>
      <c r="D406" s="138"/>
      <c r="E406" s="7"/>
      <c r="O406" s="14"/>
    </row>
    <row r="407" spans="1:15" s="41" customFormat="1" x14ac:dyDescent="0.2">
      <c r="A407" s="136"/>
      <c r="B407" s="7"/>
      <c r="C407" s="137"/>
      <c r="D407" s="138"/>
      <c r="E407" s="7"/>
      <c r="O407" s="14"/>
    </row>
    <row r="408" spans="1:15" s="41" customFormat="1" x14ac:dyDescent="0.2">
      <c r="A408" s="136"/>
      <c r="B408" s="7"/>
      <c r="C408" s="137"/>
      <c r="D408" s="138"/>
      <c r="E408" s="7"/>
      <c r="O408" s="14"/>
    </row>
    <row r="409" spans="1:15" s="41" customFormat="1" x14ac:dyDescent="0.2">
      <c r="A409" s="136"/>
      <c r="B409" s="7"/>
      <c r="C409" s="140"/>
      <c r="D409" s="138"/>
      <c r="E409" s="7"/>
      <c r="O409" s="14"/>
    </row>
    <row r="410" spans="1:15" s="41" customFormat="1" x14ac:dyDescent="0.2">
      <c r="A410" s="136"/>
      <c r="B410" s="7"/>
      <c r="C410" s="140"/>
      <c r="D410" s="138"/>
      <c r="E410" s="7"/>
      <c r="F410" s="7"/>
      <c r="G410" s="7"/>
      <c r="H410" s="7"/>
      <c r="I410" s="7"/>
      <c r="J410" s="7"/>
      <c r="O410" s="14"/>
    </row>
    <row r="411" spans="1:15" s="41" customFormat="1" x14ac:dyDescent="0.2">
      <c r="A411" s="136"/>
      <c r="B411" s="7"/>
      <c r="C411" s="137"/>
      <c r="D411" s="138"/>
      <c r="E411" s="7"/>
      <c r="F411" s="7"/>
      <c r="G411" s="7"/>
      <c r="H411" s="7"/>
      <c r="I411" s="7"/>
      <c r="J411" s="7"/>
      <c r="O411" s="14"/>
    </row>
    <row r="412" spans="1:15" s="41" customFormat="1" x14ac:dyDescent="0.2">
      <c r="A412" s="136"/>
      <c r="B412" s="7"/>
      <c r="C412" s="137"/>
      <c r="D412" s="138"/>
      <c r="E412" s="7"/>
      <c r="F412" s="7"/>
      <c r="G412" s="7"/>
      <c r="H412" s="7"/>
      <c r="I412" s="7"/>
      <c r="J412" s="7"/>
      <c r="O412" s="14"/>
    </row>
    <row r="413" spans="1:15" s="41" customFormat="1" x14ac:dyDescent="0.2">
      <c r="A413" s="136"/>
      <c r="B413" s="7"/>
      <c r="C413" s="137"/>
      <c r="D413" s="138"/>
      <c r="E413" s="7"/>
      <c r="F413" s="7"/>
      <c r="G413" s="7"/>
      <c r="H413" s="7"/>
      <c r="I413" s="7"/>
      <c r="J413" s="7"/>
      <c r="O413" s="14"/>
    </row>
    <row r="414" spans="1:15" s="41" customFormat="1" x14ac:dyDescent="0.2">
      <c r="A414" s="136"/>
      <c r="B414" s="7"/>
      <c r="C414" s="137"/>
      <c r="D414" s="138"/>
      <c r="E414" s="7"/>
      <c r="F414" s="7"/>
      <c r="G414" s="7"/>
      <c r="H414" s="7"/>
      <c r="I414" s="7"/>
      <c r="J414" s="7"/>
      <c r="O414" s="14"/>
    </row>
    <row r="415" spans="1:15" s="41" customFormat="1" x14ac:dyDescent="0.2">
      <c r="A415" s="136"/>
      <c r="B415" s="7"/>
      <c r="C415" s="137"/>
      <c r="D415" s="138"/>
      <c r="E415" s="7"/>
      <c r="F415" s="7"/>
      <c r="G415" s="7"/>
      <c r="H415" s="7"/>
      <c r="I415" s="7"/>
      <c r="J415" s="7"/>
      <c r="O415" s="14"/>
    </row>
    <row r="416" spans="1:15" s="41" customFormat="1" x14ac:dyDescent="0.2">
      <c r="A416" s="136"/>
      <c r="B416" s="7"/>
      <c r="C416" s="137"/>
      <c r="D416" s="138"/>
      <c r="E416" s="7"/>
      <c r="F416" s="7"/>
      <c r="G416" s="7"/>
      <c r="H416" s="7"/>
      <c r="I416" s="7"/>
      <c r="J416" s="7"/>
      <c r="O416" s="14"/>
    </row>
    <row r="417" spans="1:15" s="41" customFormat="1" x14ac:dyDescent="0.2">
      <c r="A417" s="136"/>
      <c r="B417" s="7"/>
      <c r="C417" s="137"/>
      <c r="D417" s="138"/>
      <c r="E417" s="7"/>
      <c r="F417" s="7"/>
      <c r="G417" s="7"/>
      <c r="H417" s="7"/>
      <c r="I417" s="7"/>
      <c r="J417" s="7"/>
      <c r="O417" s="14"/>
    </row>
    <row r="418" spans="1:15" s="41" customFormat="1" x14ac:dyDescent="0.2">
      <c r="A418" s="136"/>
      <c r="B418" s="7"/>
      <c r="C418" s="137"/>
      <c r="D418" s="138"/>
      <c r="E418" s="7"/>
      <c r="O418" s="14"/>
    </row>
    <row r="419" spans="1:15" s="41" customFormat="1" x14ac:dyDescent="0.2">
      <c r="A419" s="136"/>
      <c r="B419" s="7"/>
      <c r="C419" s="137"/>
      <c r="D419" s="138"/>
      <c r="E419" s="7"/>
      <c r="O419" s="14"/>
    </row>
    <row r="420" spans="1:15" s="41" customFormat="1" x14ac:dyDescent="0.2">
      <c r="A420" s="136"/>
      <c r="B420" s="7"/>
      <c r="C420" s="140"/>
      <c r="D420" s="138"/>
      <c r="E420" s="7"/>
      <c r="F420" s="7"/>
      <c r="G420" s="7"/>
      <c r="H420" s="7"/>
      <c r="I420" s="7"/>
      <c r="J420" s="7"/>
      <c r="O420" s="14"/>
    </row>
    <row r="421" spans="1:15" s="41" customFormat="1" x14ac:dyDescent="0.2">
      <c r="A421" s="136"/>
      <c r="B421" s="7"/>
      <c r="C421" s="137"/>
      <c r="D421" s="138"/>
      <c r="E421" s="7"/>
      <c r="F421" s="7"/>
      <c r="G421" s="7"/>
      <c r="H421" s="7"/>
      <c r="I421" s="7"/>
      <c r="J421" s="7"/>
      <c r="O421" s="14"/>
    </row>
    <row r="422" spans="1:15" s="41" customFormat="1" x14ac:dyDescent="0.2">
      <c r="A422" s="136"/>
      <c r="B422" s="7"/>
      <c r="C422" s="137"/>
      <c r="D422" s="138"/>
      <c r="E422" s="7"/>
      <c r="F422" s="7"/>
      <c r="G422" s="7"/>
      <c r="H422" s="7"/>
      <c r="I422" s="7"/>
      <c r="J422" s="7"/>
      <c r="O422" s="14"/>
    </row>
    <row r="423" spans="1:15" s="41" customFormat="1" x14ac:dyDescent="0.2">
      <c r="A423" s="136"/>
      <c r="B423" s="7"/>
      <c r="C423" s="137"/>
      <c r="D423" s="138"/>
      <c r="E423" s="7"/>
      <c r="F423" s="7"/>
      <c r="G423" s="7"/>
      <c r="H423" s="7"/>
      <c r="I423" s="7"/>
      <c r="J423" s="7"/>
      <c r="O423" s="14"/>
    </row>
    <row r="424" spans="1:15" s="41" customFormat="1" x14ac:dyDescent="0.2">
      <c r="A424" s="136"/>
      <c r="B424" s="7"/>
      <c r="C424" s="137"/>
      <c r="D424" s="138"/>
      <c r="E424" s="7"/>
      <c r="F424" s="7"/>
      <c r="G424" s="7"/>
      <c r="H424" s="7"/>
      <c r="I424" s="7"/>
      <c r="J424" s="7"/>
      <c r="O424" s="14"/>
    </row>
    <row r="425" spans="1:15" s="41" customFormat="1" x14ac:dyDescent="0.2">
      <c r="A425" s="136"/>
      <c r="B425" s="7"/>
      <c r="C425" s="137"/>
      <c r="D425" s="138"/>
      <c r="E425" s="7"/>
      <c r="F425" s="7"/>
      <c r="G425" s="7"/>
      <c r="H425" s="7"/>
      <c r="I425" s="7"/>
      <c r="J425" s="7"/>
      <c r="O425" s="14"/>
    </row>
    <row r="426" spans="1:15" s="41" customFormat="1" x14ac:dyDescent="0.2">
      <c r="A426" s="136"/>
      <c r="B426" s="7"/>
      <c r="C426" s="137"/>
      <c r="D426" s="138"/>
      <c r="E426" s="7"/>
      <c r="F426" s="7"/>
      <c r="G426" s="7"/>
      <c r="H426" s="7"/>
      <c r="I426" s="7"/>
      <c r="J426" s="7"/>
      <c r="O426" s="14"/>
    </row>
    <row r="427" spans="1:15" s="41" customFormat="1" x14ac:dyDescent="0.2">
      <c r="A427" s="136"/>
      <c r="B427" s="7"/>
      <c r="C427" s="137"/>
      <c r="D427" s="138"/>
      <c r="E427" s="7"/>
      <c r="F427" s="7"/>
      <c r="G427" s="7"/>
      <c r="H427" s="7"/>
      <c r="I427" s="7"/>
      <c r="J427" s="7"/>
      <c r="O427" s="14"/>
    </row>
    <row r="428" spans="1:15" s="41" customFormat="1" x14ac:dyDescent="0.2">
      <c r="A428" s="136"/>
      <c r="B428" s="7"/>
      <c r="C428" s="137"/>
      <c r="D428" s="138"/>
      <c r="E428" s="7"/>
      <c r="F428" s="7"/>
      <c r="G428" s="7"/>
      <c r="H428" s="7"/>
      <c r="I428" s="7"/>
      <c r="J428" s="7"/>
      <c r="O428" s="14"/>
    </row>
    <row r="429" spans="1:15" s="41" customFormat="1" x14ac:dyDescent="0.2">
      <c r="A429" s="136"/>
      <c r="B429" s="7"/>
      <c r="C429" s="137"/>
      <c r="D429" s="138"/>
      <c r="E429" s="7"/>
      <c r="F429" s="7"/>
      <c r="G429" s="7"/>
      <c r="H429" s="7"/>
      <c r="I429" s="7"/>
      <c r="J429" s="7"/>
      <c r="O429" s="14"/>
    </row>
    <row r="430" spans="1:15" s="41" customFormat="1" x14ac:dyDescent="0.2">
      <c r="A430" s="136"/>
      <c r="B430" s="7"/>
      <c r="C430" s="137"/>
      <c r="D430" s="138"/>
      <c r="E430" s="7"/>
      <c r="F430" s="7"/>
      <c r="G430" s="7"/>
      <c r="H430" s="7"/>
      <c r="I430" s="7"/>
      <c r="J430" s="7"/>
      <c r="O430" s="14"/>
    </row>
    <row r="431" spans="1:15" s="41" customFormat="1" x14ac:dyDescent="0.2">
      <c r="A431" s="136"/>
      <c r="B431" s="7"/>
      <c r="C431" s="137"/>
      <c r="D431" s="138"/>
      <c r="E431" s="7"/>
      <c r="O431" s="14"/>
    </row>
    <row r="432" spans="1:15" s="41" customFormat="1" x14ac:dyDescent="0.2">
      <c r="A432" s="136"/>
      <c r="B432" s="7"/>
      <c r="C432" s="137"/>
      <c r="D432" s="138"/>
      <c r="E432" s="7"/>
      <c r="O432" s="14"/>
    </row>
    <row r="433" spans="1:15" s="41" customFormat="1" x14ac:dyDescent="0.2">
      <c r="A433" s="136"/>
      <c r="B433" s="7"/>
      <c r="C433" s="137"/>
      <c r="D433" s="138"/>
      <c r="E433" s="7"/>
      <c r="O433" s="14"/>
    </row>
    <row r="434" spans="1:15" s="41" customFormat="1" x14ac:dyDescent="0.2">
      <c r="A434" s="136"/>
      <c r="B434" s="7"/>
      <c r="C434" s="140"/>
      <c r="D434" s="138"/>
      <c r="E434" s="7"/>
      <c r="F434" s="7"/>
      <c r="G434" s="7"/>
      <c r="H434" s="7"/>
      <c r="I434" s="7"/>
      <c r="J434" s="7"/>
      <c r="O434" s="14"/>
    </row>
    <row r="435" spans="1:15" s="41" customFormat="1" x14ac:dyDescent="0.2">
      <c r="A435" s="136"/>
      <c r="B435" s="7"/>
      <c r="C435" s="137"/>
      <c r="D435" s="138"/>
      <c r="E435" s="7"/>
      <c r="F435" s="7"/>
      <c r="G435" s="7"/>
      <c r="H435" s="7"/>
      <c r="I435" s="7"/>
      <c r="J435" s="7"/>
      <c r="O435" s="14"/>
    </row>
    <row r="436" spans="1:15" s="41" customFormat="1" x14ac:dyDescent="0.2">
      <c r="A436" s="136"/>
      <c r="B436" s="7"/>
      <c r="C436" s="137"/>
      <c r="D436" s="138"/>
      <c r="E436" s="7"/>
      <c r="F436" s="7"/>
      <c r="G436" s="7"/>
      <c r="H436" s="7"/>
      <c r="I436" s="7"/>
      <c r="J436" s="7"/>
      <c r="O436" s="14"/>
    </row>
    <row r="437" spans="1:15" s="41" customFormat="1" x14ac:dyDescent="0.2">
      <c r="A437" s="136"/>
      <c r="B437" s="7"/>
      <c r="C437" s="137"/>
      <c r="D437" s="138"/>
      <c r="E437" s="7"/>
      <c r="O437" s="14"/>
    </row>
    <row r="438" spans="1:15" s="41" customFormat="1" x14ac:dyDescent="0.2">
      <c r="A438" s="136"/>
      <c r="B438" s="7"/>
      <c r="C438" s="137"/>
      <c r="D438" s="138"/>
      <c r="E438" s="7"/>
      <c r="O438" s="14"/>
    </row>
    <row r="439" spans="1:15" s="41" customFormat="1" x14ac:dyDescent="0.2">
      <c r="A439" s="136"/>
      <c r="B439" s="7"/>
      <c r="C439" s="140"/>
      <c r="D439" s="138"/>
      <c r="E439" s="7"/>
      <c r="F439" s="7"/>
      <c r="G439" s="7"/>
      <c r="H439" s="7"/>
      <c r="I439" s="7"/>
      <c r="J439" s="7"/>
      <c r="O439" s="14"/>
    </row>
    <row r="440" spans="1:15" s="41" customFormat="1" x14ac:dyDescent="0.2">
      <c r="A440" s="136"/>
      <c r="B440" s="7"/>
      <c r="C440" s="137"/>
      <c r="D440" s="138"/>
      <c r="E440" s="7"/>
      <c r="F440" s="7"/>
      <c r="G440" s="7"/>
      <c r="H440" s="7"/>
      <c r="I440" s="7"/>
      <c r="J440" s="7"/>
      <c r="O440" s="14"/>
    </row>
    <row r="441" spans="1:15" s="41" customFormat="1" x14ac:dyDescent="0.2">
      <c r="A441" s="136"/>
      <c r="B441" s="7"/>
      <c r="C441" s="137"/>
      <c r="D441" s="138"/>
      <c r="E441" s="7"/>
      <c r="F441" s="7"/>
      <c r="G441" s="7"/>
      <c r="H441" s="7"/>
      <c r="I441" s="7"/>
      <c r="J441" s="7"/>
      <c r="O441" s="14"/>
    </row>
    <row r="442" spans="1:15" s="41" customFormat="1" x14ac:dyDescent="0.2">
      <c r="A442" s="136"/>
      <c r="B442" s="7"/>
      <c r="C442" s="137"/>
      <c r="D442" s="138"/>
      <c r="E442" s="7"/>
      <c r="O442" s="14"/>
    </row>
    <row r="443" spans="1:15" s="41" customFormat="1" x14ac:dyDescent="0.2">
      <c r="A443" s="136"/>
      <c r="B443" s="7"/>
      <c r="C443" s="137"/>
      <c r="D443" s="138"/>
      <c r="E443" s="7"/>
      <c r="O443" s="14"/>
    </row>
    <row r="444" spans="1:15" s="41" customFormat="1" x14ac:dyDescent="0.2">
      <c r="A444" s="136"/>
      <c r="B444" s="7"/>
      <c r="C444" s="137"/>
      <c r="D444" s="138"/>
      <c r="E444" s="7"/>
      <c r="O444" s="14"/>
    </row>
    <row r="445" spans="1:15" s="41" customFormat="1" x14ac:dyDescent="0.2">
      <c r="A445" s="136"/>
      <c r="B445" s="7"/>
      <c r="C445" s="140"/>
      <c r="D445" s="138"/>
      <c r="E445" s="7"/>
      <c r="F445" s="7"/>
      <c r="G445" s="7"/>
      <c r="H445" s="7"/>
      <c r="I445" s="7"/>
      <c r="J445" s="7"/>
      <c r="O445" s="14"/>
    </row>
    <row r="446" spans="1:15" s="41" customFormat="1" x14ac:dyDescent="0.2">
      <c r="A446" s="136"/>
      <c r="B446" s="7"/>
      <c r="C446" s="137"/>
      <c r="D446" s="138"/>
      <c r="E446" s="7"/>
      <c r="F446" s="7"/>
      <c r="G446" s="7"/>
      <c r="H446" s="7"/>
      <c r="I446" s="7"/>
      <c r="J446" s="7"/>
      <c r="O446" s="14"/>
    </row>
    <row r="447" spans="1:15" s="41" customFormat="1" x14ac:dyDescent="0.2">
      <c r="A447" s="136"/>
      <c r="B447" s="7"/>
      <c r="C447" s="137"/>
      <c r="D447" s="138"/>
      <c r="E447" s="7"/>
      <c r="F447" s="7"/>
      <c r="G447" s="7"/>
      <c r="H447" s="7"/>
      <c r="I447" s="7"/>
      <c r="J447" s="7"/>
      <c r="O447" s="14"/>
    </row>
    <row r="448" spans="1:15" s="41" customFormat="1" x14ac:dyDescent="0.2">
      <c r="A448" s="136"/>
      <c r="B448" s="7"/>
      <c r="C448" s="137"/>
      <c r="D448" s="138"/>
      <c r="E448" s="7"/>
      <c r="F448" s="7"/>
      <c r="G448" s="7"/>
      <c r="H448" s="7"/>
      <c r="I448" s="7"/>
      <c r="J448" s="7"/>
      <c r="O448" s="14"/>
    </row>
    <row r="449" spans="1:15" s="41" customFormat="1" x14ac:dyDescent="0.2">
      <c r="A449" s="136"/>
      <c r="B449" s="7"/>
      <c r="C449" s="137"/>
      <c r="D449" s="138"/>
      <c r="E449" s="7"/>
      <c r="F449" s="7"/>
      <c r="G449" s="7"/>
      <c r="H449" s="7"/>
      <c r="I449" s="7"/>
      <c r="J449" s="7"/>
      <c r="O449" s="14"/>
    </row>
    <row r="450" spans="1:15" s="41" customFormat="1" x14ac:dyDescent="0.2">
      <c r="A450" s="136"/>
      <c r="B450" s="7"/>
      <c r="C450" s="137"/>
      <c r="D450" s="138"/>
      <c r="E450" s="7"/>
      <c r="F450" s="7"/>
      <c r="G450" s="7"/>
      <c r="H450" s="7"/>
      <c r="I450" s="7"/>
      <c r="J450" s="7"/>
      <c r="O450" s="14"/>
    </row>
    <row r="451" spans="1:15" s="41" customFormat="1" x14ac:dyDescent="0.2">
      <c r="A451" s="136"/>
      <c r="B451" s="7"/>
      <c r="C451" s="137"/>
      <c r="D451" s="138"/>
      <c r="E451" s="7"/>
      <c r="F451" s="7"/>
      <c r="G451" s="7"/>
      <c r="H451" s="7"/>
      <c r="I451" s="7"/>
      <c r="J451" s="7"/>
      <c r="O451" s="14"/>
    </row>
    <row r="452" spans="1:15" s="41" customFormat="1" x14ac:dyDescent="0.2">
      <c r="A452" s="136"/>
      <c r="B452" s="7"/>
      <c r="C452" s="137"/>
      <c r="D452" s="138"/>
      <c r="E452" s="7"/>
      <c r="F452" s="7"/>
      <c r="G452" s="7"/>
      <c r="H452" s="7"/>
      <c r="I452" s="7"/>
      <c r="J452" s="7"/>
      <c r="O452" s="14"/>
    </row>
    <row r="453" spans="1:15" s="41" customFormat="1" x14ac:dyDescent="0.2">
      <c r="A453" s="136"/>
      <c r="B453" s="7"/>
      <c r="C453" s="137"/>
      <c r="D453" s="138"/>
      <c r="E453" s="7"/>
      <c r="O453" s="14"/>
    </row>
    <row r="454" spans="1:15" s="41" customFormat="1" x14ac:dyDescent="0.2">
      <c r="A454" s="136"/>
      <c r="B454" s="7"/>
      <c r="C454" s="137"/>
      <c r="D454" s="138"/>
      <c r="E454" s="7"/>
      <c r="O454" s="14"/>
    </row>
    <row r="455" spans="1:15" s="41" customFormat="1" x14ac:dyDescent="0.2">
      <c r="A455" s="136"/>
      <c r="B455" s="7"/>
      <c r="C455" s="140"/>
      <c r="D455" s="138"/>
      <c r="E455" s="7"/>
      <c r="F455" s="7"/>
      <c r="G455" s="7"/>
      <c r="H455" s="7"/>
      <c r="I455" s="7"/>
      <c r="J455" s="7"/>
      <c r="O455" s="14"/>
    </row>
    <row r="456" spans="1:15" s="41" customFormat="1" x14ac:dyDescent="0.2">
      <c r="A456" s="136"/>
      <c r="B456" s="7"/>
      <c r="C456" s="137"/>
      <c r="D456" s="138"/>
      <c r="E456" s="7"/>
      <c r="F456" s="7"/>
      <c r="G456" s="7"/>
      <c r="H456" s="7"/>
      <c r="I456" s="7"/>
      <c r="J456" s="7"/>
      <c r="O456" s="14"/>
    </row>
    <row r="457" spans="1:15" s="41" customFormat="1" x14ac:dyDescent="0.2">
      <c r="A457" s="136"/>
      <c r="B457" s="7"/>
      <c r="C457" s="137"/>
      <c r="D457" s="138"/>
      <c r="E457" s="7"/>
      <c r="F457" s="7"/>
      <c r="G457" s="7"/>
      <c r="H457" s="7"/>
      <c r="I457" s="7"/>
      <c r="J457" s="7"/>
      <c r="O457" s="14"/>
    </row>
    <row r="458" spans="1:15" s="41" customFormat="1" x14ac:dyDescent="0.2">
      <c r="A458" s="136"/>
      <c r="B458" s="7"/>
      <c r="C458" s="137"/>
      <c r="D458" s="138"/>
      <c r="E458" s="7"/>
      <c r="F458" s="7"/>
      <c r="G458" s="7"/>
      <c r="H458" s="7"/>
      <c r="I458" s="7"/>
      <c r="J458" s="7"/>
      <c r="O458" s="14"/>
    </row>
    <row r="459" spans="1:15" s="41" customFormat="1" x14ac:dyDescent="0.2">
      <c r="A459" s="136"/>
      <c r="B459" s="7"/>
      <c r="C459" s="137"/>
      <c r="D459" s="138"/>
      <c r="E459" s="7"/>
      <c r="F459" s="7"/>
      <c r="G459" s="7"/>
      <c r="H459" s="7"/>
      <c r="I459" s="7"/>
      <c r="J459" s="7"/>
      <c r="O459" s="14"/>
    </row>
    <row r="460" spans="1:15" s="41" customFormat="1" x14ac:dyDescent="0.2">
      <c r="A460" s="136"/>
      <c r="B460" s="7"/>
      <c r="C460" s="137"/>
      <c r="D460" s="138"/>
      <c r="E460" s="7"/>
      <c r="F460" s="7"/>
      <c r="G460" s="7"/>
      <c r="H460" s="7"/>
      <c r="I460" s="7"/>
      <c r="J460" s="7"/>
      <c r="O460" s="14"/>
    </row>
    <row r="461" spans="1:15" s="41" customFormat="1" x14ac:dyDescent="0.2">
      <c r="A461" s="136"/>
      <c r="B461" s="7"/>
      <c r="C461" s="137"/>
      <c r="D461" s="138"/>
      <c r="E461" s="7"/>
      <c r="F461" s="7"/>
      <c r="G461" s="7"/>
      <c r="H461" s="7"/>
      <c r="I461" s="7"/>
      <c r="J461" s="7"/>
      <c r="O461" s="14"/>
    </row>
    <row r="462" spans="1:15" s="41" customFormat="1" x14ac:dyDescent="0.2">
      <c r="A462" s="136"/>
      <c r="B462" s="7"/>
      <c r="C462" s="137"/>
      <c r="D462" s="138"/>
      <c r="E462" s="7"/>
      <c r="F462" s="7"/>
      <c r="G462" s="7"/>
      <c r="H462" s="7"/>
      <c r="I462" s="7"/>
      <c r="J462" s="7"/>
      <c r="O462" s="14"/>
    </row>
    <row r="463" spans="1:15" s="41" customFormat="1" x14ac:dyDescent="0.2">
      <c r="A463" s="136"/>
      <c r="B463" s="7"/>
      <c r="C463" s="137"/>
      <c r="D463" s="138"/>
      <c r="E463" s="7"/>
      <c r="F463" s="7"/>
      <c r="G463" s="7"/>
      <c r="H463" s="7"/>
      <c r="I463" s="7"/>
      <c r="J463" s="7"/>
      <c r="O463" s="14"/>
    </row>
    <row r="464" spans="1:15" s="41" customFormat="1" x14ac:dyDescent="0.2">
      <c r="A464" s="136"/>
      <c r="B464" s="7"/>
      <c r="C464" s="137"/>
      <c r="D464" s="138"/>
      <c r="E464" s="7"/>
      <c r="O464" s="14"/>
    </row>
    <row r="465" spans="1:15" s="41" customFormat="1" x14ac:dyDescent="0.2">
      <c r="A465" s="136"/>
      <c r="B465" s="7"/>
      <c r="C465" s="137"/>
      <c r="D465" s="138"/>
      <c r="E465" s="7"/>
      <c r="O465" s="14"/>
    </row>
    <row r="466" spans="1:15" s="41" customFormat="1" x14ac:dyDescent="0.2">
      <c r="A466" s="136"/>
      <c r="B466" s="7"/>
      <c r="C466" s="140"/>
      <c r="D466" s="138"/>
      <c r="E466" s="7"/>
      <c r="O466" s="14"/>
    </row>
    <row r="467" spans="1:15" s="41" customFormat="1" x14ac:dyDescent="0.2">
      <c r="A467" s="136"/>
      <c r="B467" s="7"/>
      <c r="C467" s="140"/>
      <c r="D467" s="138"/>
      <c r="E467" s="7"/>
      <c r="F467" s="7"/>
      <c r="G467" s="7"/>
      <c r="H467" s="7"/>
      <c r="I467" s="7"/>
      <c r="J467" s="7"/>
      <c r="O467" s="14"/>
    </row>
    <row r="468" spans="1:15" s="41" customFormat="1" x14ac:dyDescent="0.2">
      <c r="A468" s="136"/>
      <c r="B468" s="7"/>
      <c r="C468" s="137"/>
      <c r="D468" s="138"/>
      <c r="E468" s="7"/>
      <c r="F468" s="7"/>
      <c r="G468" s="7"/>
      <c r="H468" s="7"/>
      <c r="I468" s="7"/>
      <c r="J468" s="7"/>
      <c r="O468" s="14"/>
    </row>
    <row r="469" spans="1:15" s="41" customFormat="1" x14ac:dyDescent="0.2">
      <c r="A469" s="136"/>
      <c r="B469" s="7"/>
      <c r="C469" s="137"/>
      <c r="D469" s="138"/>
      <c r="E469" s="7"/>
      <c r="F469" s="7"/>
      <c r="G469" s="7"/>
      <c r="H469" s="7"/>
      <c r="I469" s="7"/>
      <c r="J469" s="7"/>
      <c r="O469" s="14"/>
    </row>
    <row r="470" spans="1:15" s="41" customFormat="1" x14ac:dyDescent="0.2">
      <c r="A470" s="136"/>
      <c r="B470" s="7"/>
      <c r="C470" s="137"/>
      <c r="D470" s="138"/>
      <c r="E470" s="7"/>
      <c r="F470" s="7"/>
      <c r="G470" s="7"/>
      <c r="H470" s="7"/>
      <c r="I470" s="7"/>
      <c r="J470" s="7"/>
      <c r="O470" s="14"/>
    </row>
    <row r="471" spans="1:15" s="41" customFormat="1" x14ac:dyDescent="0.2">
      <c r="A471" s="136"/>
      <c r="B471" s="7"/>
      <c r="C471" s="137"/>
      <c r="D471" s="138"/>
      <c r="E471" s="7"/>
      <c r="F471" s="7"/>
      <c r="G471" s="7"/>
      <c r="H471" s="7"/>
      <c r="I471" s="7"/>
      <c r="J471" s="7"/>
      <c r="O471" s="14"/>
    </row>
    <row r="472" spans="1:15" s="41" customFormat="1" x14ac:dyDescent="0.2">
      <c r="A472" s="136"/>
      <c r="B472" s="7"/>
      <c r="C472" s="137"/>
      <c r="D472" s="138"/>
      <c r="E472" s="7"/>
      <c r="F472" s="7"/>
      <c r="G472" s="7"/>
      <c r="H472" s="7"/>
      <c r="I472" s="7"/>
      <c r="J472" s="7"/>
      <c r="O472" s="14"/>
    </row>
    <row r="473" spans="1:15" s="41" customFormat="1" x14ac:dyDescent="0.2">
      <c r="A473" s="136"/>
      <c r="B473" s="7"/>
      <c r="C473" s="137"/>
      <c r="D473" s="138"/>
      <c r="E473" s="7"/>
      <c r="F473" s="7"/>
      <c r="G473" s="7"/>
      <c r="H473" s="7"/>
      <c r="I473" s="7"/>
      <c r="J473" s="7"/>
      <c r="O473" s="14"/>
    </row>
    <row r="474" spans="1:15" s="41" customFormat="1" x14ac:dyDescent="0.2">
      <c r="A474" s="136"/>
      <c r="B474" s="7"/>
      <c r="C474" s="137"/>
      <c r="D474" s="138"/>
      <c r="E474" s="7"/>
      <c r="F474" s="7"/>
      <c r="G474" s="7"/>
      <c r="H474" s="7"/>
      <c r="I474" s="7"/>
      <c r="J474" s="7"/>
      <c r="O474" s="14"/>
    </row>
    <row r="475" spans="1:15" s="41" customFormat="1" x14ac:dyDescent="0.2">
      <c r="A475" s="136"/>
      <c r="B475" s="7"/>
      <c r="C475" s="137"/>
      <c r="D475" s="138"/>
      <c r="E475" s="7"/>
      <c r="F475" s="7"/>
      <c r="G475" s="7"/>
      <c r="H475" s="7"/>
      <c r="I475" s="7"/>
      <c r="J475" s="7"/>
      <c r="O475" s="14"/>
    </row>
    <row r="476" spans="1:15" s="41" customFormat="1" x14ac:dyDescent="0.2">
      <c r="A476" s="136"/>
      <c r="B476" s="7"/>
      <c r="C476" s="137"/>
      <c r="D476" s="138"/>
      <c r="E476" s="7"/>
      <c r="F476" s="7"/>
      <c r="G476" s="7"/>
      <c r="H476" s="7"/>
      <c r="I476" s="7"/>
      <c r="J476" s="7"/>
      <c r="O476" s="14"/>
    </row>
    <row r="477" spans="1:15" s="41" customFormat="1" x14ac:dyDescent="0.2">
      <c r="A477" s="136"/>
      <c r="B477" s="7"/>
      <c r="C477" s="137"/>
      <c r="D477" s="138"/>
      <c r="E477" s="7"/>
      <c r="O477" s="14"/>
    </row>
    <row r="478" spans="1:15" s="41" customFormat="1" x14ac:dyDescent="0.2">
      <c r="A478" s="136"/>
      <c r="B478" s="7"/>
      <c r="C478" s="137"/>
      <c r="D478" s="138"/>
      <c r="E478" s="7"/>
      <c r="O478" s="14"/>
    </row>
    <row r="479" spans="1:15" s="41" customFormat="1" x14ac:dyDescent="0.2">
      <c r="A479" s="136"/>
      <c r="B479" s="7"/>
      <c r="C479" s="140"/>
      <c r="D479" s="138"/>
      <c r="E479" s="7"/>
      <c r="F479" s="7"/>
      <c r="G479" s="7"/>
      <c r="H479" s="7"/>
      <c r="I479" s="7"/>
      <c r="J479" s="7"/>
      <c r="O479" s="14"/>
    </row>
    <row r="480" spans="1:15" s="41" customFormat="1" x14ac:dyDescent="0.2">
      <c r="A480" s="136"/>
      <c r="B480" s="7"/>
      <c r="C480" s="137"/>
      <c r="D480" s="138"/>
      <c r="E480" s="7"/>
      <c r="F480" s="7"/>
      <c r="G480" s="7"/>
      <c r="H480" s="7"/>
      <c r="I480" s="7"/>
      <c r="J480" s="7"/>
      <c r="O480" s="14"/>
    </row>
    <row r="481" spans="1:15" s="41" customFormat="1" x14ac:dyDescent="0.2">
      <c r="A481" s="136"/>
      <c r="B481" s="7"/>
      <c r="C481" s="137"/>
      <c r="D481" s="138"/>
      <c r="E481" s="7"/>
      <c r="F481" s="7"/>
      <c r="G481" s="7"/>
      <c r="H481" s="7"/>
      <c r="I481" s="7"/>
      <c r="J481" s="7"/>
      <c r="O481" s="14"/>
    </row>
    <row r="482" spans="1:15" s="41" customFormat="1" x14ac:dyDescent="0.2">
      <c r="A482" s="136"/>
      <c r="B482" s="7"/>
      <c r="C482" s="137"/>
      <c r="D482" s="138"/>
      <c r="E482" s="7"/>
      <c r="F482" s="7"/>
      <c r="G482" s="7"/>
      <c r="H482" s="7"/>
      <c r="I482" s="7"/>
      <c r="J482" s="7"/>
      <c r="O482" s="14"/>
    </row>
    <row r="483" spans="1:15" s="41" customFormat="1" x14ac:dyDescent="0.2">
      <c r="A483" s="136"/>
      <c r="B483" s="7"/>
      <c r="C483" s="137"/>
      <c r="D483" s="138"/>
      <c r="E483" s="7"/>
      <c r="F483" s="7"/>
      <c r="G483" s="7"/>
      <c r="H483" s="7"/>
      <c r="I483" s="7"/>
      <c r="J483" s="7"/>
      <c r="O483" s="14"/>
    </row>
    <row r="484" spans="1:15" s="41" customFormat="1" x14ac:dyDescent="0.2">
      <c r="A484" s="136"/>
      <c r="B484" s="7"/>
      <c r="C484" s="137"/>
      <c r="D484" s="138"/>
      <c r="E484" s="7"/>
      <c r="F484" s="7"/>
      <c r="G484" s="7"/>
      <c r="H484" s="7"/>
      <c r="I484" s="7"/>
      <c r="J484" s="7"/>
      <c r="O484" s="14"/>
    </row>
    <row r="485" spans="1:15" s="41" customFormat="1" x14ac:dyDescent="0.2">
      <c r="A485" s="136"/>
      <c r="B485" s="7"/>
      <c r="C485" s="137"/>
      <c r="D485" s="138"/>
      <c r="E485" s="7"/>
      <c r="F485" s="7"/>
      <c r="G485" s="7"/>
      <c r="H485" s="7"/>
      <c r="I485" s="7"/>
      <c r="J485" s="7"/>
      <c r="O485" s="14"/>
    </row>
    <row r="486" spans="1:15" s="41" customFormat="1" x14ac:dyDescent="0.2">
      <c r="A486" s="136"/>
      <c r="B486" s="7"/>
      <c r="C486" s="137"/>
      <c r="D486" s="138"/>
      <c r="E486" s="7"/>
      <c r="F486" s="7"/>
      <c r="G486" s="7"/>
      <c r="H486" s="7"/>
      <c r="I486" s="7"/>
      <c r="J486" s="7"/>
      <c r="O486" s="14"/>
    </row>
    <row r="487" spans="1:15" s="41" customFormat="1" x14ac:dyDescent="0.2">
      <c r="A487" s="136"/>
      <c r="B487" s="7"/>
      <c r="C487" s="137"/>
      <c r="D487" s="138"/>
      <c r="E487" s="7"/>
      <c r="F487" s="7"/>
      <c r="G487" s="7"/>
      <c r="H487" s="7"/>
      <c r="I487" s="7"/>
      <c r="J487" s="7"/>
      <c r="O487" s="14"/>
    </row>
    <row r="488" spans="1:15" s="41" customFormat="1" x14ac:dyDescent="0.2">
      <c r="A488" s="136"/>
      <c r="B488" s="7"/>
      <c r="C488" s="137"/>
      <c r="D488" s="138"/>
      <c r="E488" s="7"/>
      <c r="O488" s="14"/>
    </row>
    <row r="489" spans="1:15" s="41" customFormat="1" x14ac:dyDescent="0.2">
      <c r="A489" s="136"/>
      <c r="B489" s="7"/>
      <c r="C489" s="137"/>
      <c r="D489" s="138"/>
      <c r="E489" s="7"/>
      <c r="O489" s="14"/>
    </row>
    <row r="490" spans="1:15" s="41" customFormat="1" x14ac:dyDescent="0.2">
      <c r="A490" s="136"/>
      <c r="B490" s="7"/>
      <c r="C490" s="140"/>
      <c r="D490" s="138"/>
      <c r="E490" s="7"/>
      <c r="O490" s="14"/>
    </row>
    <row r="491" spans="1:15" s="41" customFormat="1" x14ac:dyDescent="0.2">
      <c r="A491" s="136"/>
      <c r="B491" s="7"/>
      <c r="C491" s="140"/>
      <c r="D491" s="138"/>
      <c r="E491" s="7"/>
      <c r="F491" s="7"/>
      <c r="G491" s="7"/>
      <c r="H491" s="7"/>
      <c r="I491" s="7"/>
      <c r="J491" s="7"/>
      <c r="O491" s="14"/>
    </row>
    <row r="492" spans="1:15" s="41" customFormat="1" x14ac:dyDescent="0.2">
      <c r="A492" s="136"/>
      <c r="B492" s="7"/>
      <c r="C492" s="137"/>
      <c r="D492" s="138"/>
      <c r="E492" s="7"/>
      <c r="F492" s="7"/>
      <c r="G492" s="7"/>
      <c r="H492" s="7"/>
      <c r="I492" s="7"/>
      <c r="J492" s="7"/>
      <c r="O492" s="14"/>
    </row>
    <row r="493" spans="1:15" s="41" customFormat="1" x14ac:dyDescent="0.2">
      <c r="A493" s="136"/>
      <c r="B493" s="7"/>
      <c r="C493" s="137"/>
      <c r="D493" s="138"/>
      <c r="E493" s="7"/>
      <c r="F493" s="7"/>
      <c r="G493" s="7"/>
      <c r="H493" s="7"/>
      <c r="I493" s="7"/>
      <c r="J493" s="7"/>
      <c r="O493" s="14"/>
    </row>
    <row r="494" spans="1:15" s="41" customFormat="1" x14ac:dyDescent="0.2">
      <c r="A494" s="136"/>
      <c r="B494" s="7"/>
      <c r="C494" s="137"/>
      <c r="D494" s="138"/>
      <c r="E494" s="7"/>
      <c r="F494" s="7"/>
      <c r="G494" s="7"/>
      <c r="H494" s="7"/>
      <c r="I494" s="7"/>
      <c r="J494" s="7"/>
      <c r="O494" s="14"/>
    </row>
    <row r="495" spans="1:15" s="41" customFormat="1" x14ac:dyDescent="0.2">
      <c r="A495" s="136"/>
      <c r="B495" s="7"/>
      <c r="C495" s="137"/>
      <c r="D495" s="138"/>
      <c r="E495" s="7"/>
      <c r="F495" s="7"/>
      <c r="G495" s="7"/>
      <c r="H495" s="7"/>
      <c r="I495" s="7"/>
      <c r="J495" s="7"/>
      <c r="O495" s="14"/>
    </row>
    <row r="496" spans="1:15" s="41" customFormat="1" x14ac:dyDescent="0.2">
      <c r="A496" s="136"/>
      <c r="B496" s="7"/>
      <c r="C496" s="137"/>
      <c r="D496" s="138"/>
      <c r="E496" s="7"/>
      <c r="F496" s="7"/>
      <c r="G496" s="7"/>
      <c r="H496" s="7"/>
      <c r="I496" s="7"/>
      <c r="J496" s="7"/>
      <c r="O496" s="14"/>
    </row>
    <row r="497" spans="1:15" s="41" customFormat="1" x14ac:dyDescent="0.2">
      <c r="A497" s="136"/>
      <c r="B497" s="7"/>
      <c r="C497" s="137"/>
      <c r="D497" s="138"/>
      <c r="E497" s="7"/>
      <c r="O497" s="14"/>
    </row>
    <row r="498" spans="1:15" s="41" customFormat="1" x14ac:dyDescent="0.2">
      <c r="A498" s="136"/>
      <c r="B498" s="7"/>
      <c r="C498" s="137"/>
      <c r="D498" s="138"/>
      <c r="E498" s="7"/>
      <c r="O498" s="14"/>
    </row>
    <row r="499" spans="1:15" s="41" customFormat="1" x14ac:dyDescent="0.2">
      <c r="A499" s="136"/>
      <c r="B499" s="7"/>
      <c r="C499" s="140"/>
      <c r="D499" s="138"/>
      <c r="E499" s="7"/>
      <c r="F499" s="7"/>
      <c r="G499" s="7"/>
      <c r="H499" s="7"/>
      <c r="I499" s="7"/>
      <c r="J499" s="7"/>
      <c r="O499" s="14"/>
    </row>
    <row r="500" spans="1:15" s="41" customFormat="1" x14ac:dyDescent="0.2">
      <c r="A500" s="136"/>
      <c r="B500" s="7"/>
      <c r="C500" s="137"/>
      <c r="D500" s="138"/>
      <c r="E500" s="7"/>
      <c r="F500" s="7"/>
      <c r="G500" s="7"/>
      <c r="H500" s="7"/>
      <c r="I500" s="7"/>
      <c r="J500" s="7"/>
      <c r="O500" s="14"/>
    </row>
    <row r="501" spans="1:15" s="41" customFormat="1" x14ac:dyDescent="0.2">
      <c r="A501" s="136"/>
      <c r="B501" s="7"/>
      <c r="C501" s="137"/>
      <c r="D501" s="138"/>
      <c r="E501" s="7"/>
      <c r="F501" s="7"/>
      <c r="G501" s="7"/>
      <c r="H501" s="7"/>
      <c r="I501" s="7"/>
      <c r="J501" s="7"/>
      <c r="O501" s="14"/>
    </row>
    <row r="502" spans="1:15" s="41" customFormat="1" x14ac:dyDescent="0.2">
      <c r="A502" s="136"/>
      <c r="B502" s="7"/>
      <c r="C502" s="137"/>
      <c r="D502" s="138"/>
      <c r="E502" s="7"/>
      <c r="F502" s="7"/>
      <c r="G502" s="7"/>
      <c r="H502" s="7"/>
      <c r="I502" s="7"/>
      <c r="J502" s="7"/>
      <c r="O502" s="14"/>
    </row>
    <row r="503" spans="1:15" s="41" customFormat="1" x14ac:dyDescent="0.2">
      <c r="A503" s="136"/>
      <c r="B503" s="7"/>
      <c r="C503" s="137"/>
      <c r="D503" s="138"/>
      <c r="E503" s="7"/>
      <c r="F503" s="7"/>
      <c r="G503" s="7"/>
      <c r="H503" s="7"/>
      <c r="I503" s="7"/>
      <c r="J503" s="7"/>
      <c r="O503" s="14"/>
    </row>
    <row r="504" spans="1:15" s="41" customFormat="1" x14ac:dyDescent="0.2">
      <c r="A504" s="136"/>
      <c r="B504" s="7"/>
      <c r="C504" s="137"/>
      <c r="D504" s="138"/>
      <c r="E504" s="7"/>
      <c r="O504" s="14"/>
    </row>
    <row r="505" spans="1:15" s="41" customFormat="1" x14ac:dyDescent="0.2">
      <c r="A505" s="136"/>
      <c r="B505" s="7"/>
      <c r="C505" s="137"/>
      <c r="D505" s="138"/>
      <c r="E505" s="7"/>
      <c r="O505" s="14"/>
    </row>
    <row r="506" spans="1:15" s="41" customFormat="1" x14ac:dyDescent="0.2">
      <c r="A506" s="136"/>
      <c r="B506" s="7"/>
      <c r="C506" s="137"/>
      <c r="D506" s="138"/>
      <c r="E506" s="7"/>
      <c r="O506" s="14"/>
    </row>
    <row r="507" spans="1:15" s="41" customFormat="1" x14ac:dyDescent="0.2">
      <c r="A507" s="136"/>
      <c r="B507" s="7"/>
      <c r="C507" s="140"/>
      <c r="D507" s="138"/>
      <c r="E507" s="7"/>
      <c r="F507" s="7"/>
      <c r="G507" s="7"/>
      <c r="H507" s="7"/>
      <c r="I507" s="7"/>
      <c r="J507" s="7"/>
      <c r="O507" s="14"/>
    </row>
    <row r="508" spans="1:15" s="41" customFormat="1" x14ac:dyDescent="0.2">
      <c r="A508" s="136"/>
      <c r="B508" s="7"/>
      <c r="C508" s="137"/>
      <c r="D508" s="138"/>
      <c r="E508" s="7"/>
      <c r="F508" s="7"/>
      <c r="G508" s="7"/>
      <c r="H508" s="7"/>
      <c r="I508" s="7"/>
      <c r="J508" s="7"/>
      <c r="O508" s="14"/>
    </row>
    <row r="509" spans="1:15" s="41" customFormat="1" x14ac:dyDescent="0.2">
      <c r="A509" s="136"/>
      <c r="B509" s="7"/>
      <c r="C509" s="137"/>
      <c r="D509" s="138"/>
      <c r="E509" s="7"/>
      <c r="O509" s="14"/>
    </row>
    <row r="510" spans="1:15" s="41" customFormat="1" x14ac:dyDescent="0.2">
      <c r="A510" s="136"/>
      <c r="B510" s="7"/>
      <c r="C510" s="137"/>
      <c r="D510" s="138"/>
      <c r="E510" s="7"/>
      <c r="O510" s="14"/>
    </row>
    <row r="511" spans="1:15" s="41" customFormat="1" x14ac:dyDescent="0.2">
      <c r="A511" s="136"/>
      <c r="B511" s="7"/>
      <c r="C511" s="140"/>
      <c r="D511" s="138"/>
      <c r="E511" s="7"/>
      <c r="F511" s="7"/>
      <c r="G511" s="7"/>
      <c r="H511" s="7"/>
      <c r="I511" s="7"/>
      <c r="J511" s="7"/>
      <c r="O511" s="14"/>
    </row>
    <row r="512" spans="1:15" s="41" customFormat="1" x14ac:dyDescent="0.2">
      <c r="A512" s="136"/>
      <c r="B512" s="7"/>
      <c r="C512" s="137"/>
      <c r="D512" s="138"/>
      <c r="E512" s="7"/>
      <c r="F512" s="7"/>
      <c r="G512" s="7"/>
      <c r="H512" s="7"/>
      <c r="I512" s="7"/>
      <c r="J512" s="7"/>
      <c r="O512" s="14"/>
    </row>
    <row r="513" spans="1:15" s="41" customFormat="1" x14ac:dyDescent="0.2">
      <c r="A513" s="136"/>
      <c r="B513" s="7"/>
      <c r="C513" s="137"/>
      <c r="D513" s="138"/>
      <c r="E513" s="7"/>
      <c r="F513" s="7"/>
      <c r="G513" s="7"/>
      <c r="H513" s="7"/>
      <c r="I513" s="7"/>
      <c r="J513" s="7"/>
      <c r="O513" s="14"/>
    </row>
    <row r="514" spans="1:15" s="41" customFormat="1" x14ac:dyDescent="0.2">
      <c r="A514" s="136"/>
      <c r="B514" s="7"/>
      <c r="C514" s="137"/>
      <c r="D514" s="138"/>
      <c r="E514" s="7"/>
      <c r="F514" s="7"/>
      <c r="G514" s="7"/>
      <c r="H514" s="7"/>
      <c r="I514" s="7"/>
      <c r="J514" s="7"/>
      <c r="O514" s="14"/>
    </row>
    <row r="515" spans="1:15" s="41" customFormat="1" x14ac:dyDescent="0.2">
      <c r="A515" s="136"/>
      <c r="B515" s="7"/>
      <c r="C515" s="137"/>
      <c r="D515" s="138"/>
      <c r="E515" s="7"/>
      <c r="F515" s="7"/>
      <c r="G515" s="7"/>
      <c r="H515" s="7"/>
      <c r="I515" s="7"/>
      <c r="J515" s="7"/>
      <c r="O515" s="14"/>
    </row>
    <row r="516" spans="1:15" s="41" customFormat="1" x14ac:dyDescent="0.2">
      <c r="A516" s="136"/>
      <c r="B516" s="7"/>
      <c r="C516" s="137"/>
      <c r="D516" s="138"/>
      <c r="E516" s="7"/>
      <c r="F516" s="7"/>
      <c r="G516" s="7"/>
      <c r="H516" s="7"/>
      <c r="I516" s="7"/>
      <c r="J516" s="7"/>
      <c r="O516" s="14"/>
    </row>
    <row r="517" spans="1:15" s="41" customFormat="1" x14ac:dyDescent="0.2">
      <c r="A517" s="136"/>
      <c r="B517" s="7"/>
      <c r="C517" s="137"/>
      <c r="D517" s="138"/>
      <c r="E517" s="7"/>
      <c r="F517" s="7"/>
      <c r="G517" s="7"/>
      <c r="H517" s="7"/>
      <c r="I517" s="7"/>
      <c r="J517" s="7"/>
      <c r="O517" s="14"/>
    </row>
    <row r="518" spans="1:15" s="41" customFormat="1" x14ac:dyDescent="0.2">
      <c r="A518" s="136"/>
      <c r="B518" s="7"/>
      <c r="C518" s="137"/>
      <c r="D518" s="138"/>
      <c r="E518" s="7"/>
      <c r="F518" s="7"/>
      <c r="G518" s="7"/>
      <c r="H518" s="7"/>
      <c r="I518" s="7"/>
      <c r="J518" s="7"/>
      <c r="O518" s="14"/>
    </row>
    <row r="519" spans="1:15" s="41" customFormat="1" x14ac:dyDescent="0.2">
      <c r="A519" s="136"/>
      <c r="B519" s="7"/>
      <c r="C519" s="137"/>
      <c r="D519" s="138"/>
      <c r="E519" s="7"/>
      <c r="F519" s="7"/>
      <c r="G519" s="7"/>
      <c r="H519" s="7"/>
      <c r="I519" s="7"/>
      <c r="J519" s="7"/>
      <c r="O519" s="14"/>
    </row>
    <row r="520" spans="1:15" s="41" customFormat="1" x14ac:dyDescent="0.2">
      <c r="A520" s="136"/>
      <c r="B520" s="7"/>
      <c r="C520" s="137"/>
      <c r="D520" s="138"/>
      <c r="E520" s="7"/>
      <c r="F520" s="7"/>
      <c r="G520" s="7"/>
      <c r="H520" s="7"/>
      <c r="I520" s="7"/>
      <c r="J520" s="7"/>
      <c r="O520" s="14"/>
    </row>
    <row r="521" spans="1:15" s="41" customFormat="1" x14ac:dyDescent="0.2">
      <c r="A521" s="136"/>
      <c r="B521" s="7"/>
      <c r="C521" s="137"/>
      <c r="D521" s="138"/>
      <c r="E521" s="7"/>
      <c r="F521" s="7"/>
      <c r="G521" s="7"/>
      <c r="H521" s="7"/>
      <c r="I521" s="7"/>
      <c r="J521" s="7"/>
      <c r="O521" s="14"/>
    </row>
    <row r="522" spans="1:15" s="41" customFormat="1" x14ac:dyDescent="0.2">
      <c r="A522" s="136"/>
      <c r="B522" s="7"/>
      <c r="C522" s="137"/>
      <c r="D522" s="138"/>
      <c r="E522" s="7"/>
      <c r="F522" s="7"/>
      <c r="G522" s="7"/>
      <c r="H522" s="7"/>
      <c r="I522" s="7"/>
      <c r="J522" s="7"/>
      <c r="O522" s="14"/>
    </row>
    <row r="523" spans="1:15" s="41" customFormat="1" x14ac:dyDescent="0.2">
      <c r="A523" s="136"/>
      <c r="B523" s="7"/>
      <c r="C523" s="137"/>
      <c r="D523" s="138"/>
      <c r="E523" s="7"/>
      <c r="F523" s="7"/>
      <c r="G523" s="7"/>
      <c r="H523" s="7"/>
      <c r="I523" s="7"/>
      <c r="J523" s="7"/>
      <c r="O523" s="14"/>
    </row>
    <row r="524" spans="1:15" s="41" customFormat="1" x14ac:dyDescent="0.2">
      <c r="A524" s="136"/>
      <c r="B524" s="7"/>
      <c r="C524" s="137"/>
      <c r="D524" s="138"/>
      <c r="E524" s="7"/>
      <c r="F524" s="7"/>
      <c r="G524" s="7"/>
      <c r="H524" s="7"/>
      <c r="I524" s="7"/>
      <c r="J524" s="7"/>
      <c r="O524" s="14"/>
    </row>
    <row r="525" spans="1:15" s="41" customFormat="1" x14ac:dyDescent="0.2">
      <c r="A525" s="136"/>
      <c r="B525" s="7"/>
      <c r="C525" s="137"/>
      <c r="D525" s="138"/>
      <c r="E525" s="7"/>
      <c r="F525" s="7"/>
      <c r="G525" s="7"/>
      <c r="H525" s="7"/>
      <c r="I525" s="7"/>
      <c r="J525" s="7"/>
      <c r="O525" s="14"/>
    </row>
    <row r="526" spans="1:15" s="41" customFormat="1" x14ac:dyDescent="0.2">
      <c r="A526" s="136"/>
      <c r="B526" s="7"/>
      <c r="C526" s="137"/>
      <c r="D526" s="138"/>
      <c r="E526" s="7"/>
      <c r="F526" s="7"/>
      <c r="G526" s="7"/>
      <c r="H526" s="7"/>
      <c r="I526" s="7"/>
      <c r="J526" s="7"/>
      <c r="O526" s="14"/>
    </row>
    <row r="527" spans="1:15" s="41" customFormat="1" x14ac:dyDescent="0.2">
      <c r="A527" s="136"/>
      <c r="B527" s="7"/>
      <c r="C527" s="137"/>
      <c r="D527" s="138"/>
      <c r="E527" s="7"/>
      <c r="O527" s="14"/>
    </row>
    <row r="528" spans="1:15" s="41" customFormat="1" x14ac:dyDescent="0.2">
      <c r="A528" s="136"/>
      <c r="B528" s="7"/>
      <c r="C528" s="137"/>
      <c r="D528" s="138"/>
      <c r="E528" s="7"/>
      <c r="O528" s="14"/>
    </row>
    <row r="529" spans="1:15" s="41" customFormat="1" x14ac:dyDescent="0.2">
      <c r="A529" s="136"/>
      <c r="B529" s="7"/>
      <c r="C529" s="140"/>
      <c r="D529" s="138"/>
      <c r="E529" s="7"/>
      <c r="F529" s="7"/>
      <c r="G529" s="7"/>
      <c r="H529" s="7"/>
      <c r="I529" s="7"/>
      <c r="J529" s="7"/>
      <c r="O529" s="14"/>
    </row>
    <row r="530" spans="1:15" s="41" customFormat="1" x14ac:dyDescent="0.2">
      <c r="A530" s="136"/>
      <c r="B530" s="7"/>
      <c r="C530" s="137"/>
      <c r="D530" s="138"/>
      <c r="E530" s="7"/>
      <c r="F530" s="7"/>
      <c r="G530" s="7"/>
      <c r="H530" s="7"/>
      <c r="I530" s="7"/>
      <c r="J530" s="7"/>
      <c r="O530" s="14"/>
    </row>
    <row r="531" spans="1:15" s="41" customFormat="1" x14ac:dyDescent="0.2">
      <c r="A531" s="136"/>
      <c r="B531" s="7"/>
      <c r="C531" s="137"/>
      <c r="D531" s="138"/>
      <c r="E531" s="7"/>
      <c r="F531" s="7"/>
      <c r="G531" s="7"/>
      <c r="H531" s="7"/>
      <c r="I531" s="7"/>
      <c r="J531" s="7"/>
      <c r="O531" s="14"/>
    </row>
    <row r="532" spans="1:15" s="41" customFormat="1" x14ac:dyDescent="0.2">
      <c r="A532" s="136"/>
      <c r="B532" s="7"/>
      <c r="C532" s="137"/>
      <c r="D532" s="138"/>
      <c r="E532" s="7"/>
      <c r="O532" s="14"/>
    </row>
    <row r="533" spans="1:15" s="41" customFormat="1" x14ac:dyDescent="0.2">
      <c r="A533" s="136"/>
      <c r="B533" s="7"/>
      <c r="C533" s="137"/>
      <c r="D533" s="138"/>
      <c r="E533" s="7"/>
      <c r="O533" s="14"/>
    </row>
    <row r="534" spans="1:15" s="41" customFormat="1" x14ac:dyDescent="0.2">
      <c r="A534" s="136"/>
      <c r="B534" s="7"/>
      <c r="C534" s="140"/>
      <c r="D534" s="138"/>
      <c r="E534" s="7"/>
      <c r="F534" s="7"/>
      <c r="G534" s="7"/>
      <c r="H534" s="7"/>
      <c r="I534" s="7"/>
      <c r="J534" s="7"/>
      <c r="O534" s="14"/>
    </row>
    <row r="535" spans="1:15" s="41" customFormat="1" x14ac:dyDescent="0.2">
      <c r="A535" s="136"/>
      <c r="B535" s="7"/>
      <c r="C535" s="137"/>
      <c r="D535" s="138"/>
      <c r="E535" s="7"/>
      <c r="F535" s="7"/>
      <c r="G535" s="7"/>
      <c r="H535" s="7"/>
      <c r="I535" s="7"/>
      <c r="J535" s="7"/>
      <c r="O535" s="14"/>
    </row>
    <row r="536" spans="1:15" s="41" customFormat="1" x14ac:dyDescent="0.2">
      <c r="A536" s="136"/>
      <c r="B536" s="7"/>
      <c r="C536" s="137"/>
      <c r="D536" s="138"/>
      <c r="E536" s="7"/>
      <c r="F536" s="7"/>
      <c r="G536" s="7"/>
      <c r="H536" s="7"/>
      <c r="I536" s="7"/>
      <c r="J536" s="7"/>
      <c r="O536" s="14"/>
    </row>
    <row r="537" spans="1:15" s="41" customFormat="1" x14ac:dyDescent="0.2">
      <c r="A537" s="136"/>
      <c r="B537" s="7"/>
      <c r="C537" s="137"/>
      <c r="D537" s="138"/>
      <c r="E537" s="7"/>
      <c r="F537" s="7"/>
      <c r="G537" s="7"/>
      <c r="H537" s="7"/>
      <c r="I537" s="7"/>
      <c r="J537" s="7"/>
      <c r="O537" s="14"/>
    </row>
    <row r="538" spans="1:15" s="41" customFormat="1" x14ac:dyDescent="0.2">
      <c r="A538" s="136"/>
      <c r="B538" s="7"/>
      <c r="C538" s="137"/>
      <c r="D538" s="138"/>
      <c r="E538" s="7"/>
      <c r="O538" s="14"/>
    </row>
    <row r="539" spans="1:15" s="41" customFormat="1" x14ac:dyDescent="0.2">
      <c r="A539" s="136"/>
      <c r="B539" s="7"/>
      <c r="C539" s="137"/>
      <c r="D539" s="138"/>
      <c r="E539" s="7"/>
      <c r="O539" s="14"/>
    </row>
    <row r="540" spans="1:15" s="41" customFormat="1" x14ac:dyDescent="0.2">
      <c r="A540" s="136"/>
      <c r="B540" s="7"/>
      <c r="C540" s="137"/>
      <c r="D540" s="138"/>
      <c r="E540" s="7"/>
      <c r="O540" s="14"/>
    </row>
    <row r="541" spans="1:15" s="41" customFormat="1" x14ac:dyDescent="0.2">
      <c r="A541" s="136"/>
      <c r="C541" s="137"/>
      <c r="D541" s="139"/>
      <c r="O541" s="14"/>
    </row>
    <row r="542" spans="1:15" s="41" customFormat="1" x14ac:dyDescent="0.2">
      <c r="A542" s="136"/>
      <c r="B542" s="7"/>
      <c r="C542" s="140"/>
      <c r="D542" s="138"/>
      <c r="E542" s="7"/>
      <c r="O542" s="14"/>
    </row>
    <row r="543" spans="1:15" s="41" customFormat="1" x14ac:dyDescent="0.2">
      <c r="A543" s="136"/>
      <c r="B543" s="7"/>
      <c r="C543" s="137"/>
      <c r="D543" s="138"/>
      <c r="E543" s="7"/>
      <c r="O543" s="14"/>
    </row>
    <row r="544" spans="1:15" s="41" customFormat="1" x14ac:dyDescent="0.2">
      <c r="A544" s="136"/>
      <c r="B544" s="7"/>
      <c r="C544" s="137"/>
      <c r="D544" s="138"/>
      <c r="E544" s="7"/>
      <c r="O544" s="14"/>
    </row>
    <row r="545" spans="1:15" s="41" customFormat="1" x14ac:dyDescent="0.2">
      <c r="A545" s="136"/>
      <c r="B545" s="7"/>
      <c r="C545" s="140"/>
      <c r="D545" s="138"/>
      <c r="E545" s="7"/>
      <c r="F545" s="7"/>
      <c r="G545" s="7"/>
      <c r="H545" s="7"/>
      <c r="I545" s="7"/>
      <c r="J545" s="7"/>
      <c r="O545" s="14"/>
    </row>
    <row r="546" spans="1:15" s="41" customFormat="1" x14ac:dyDescent="0.2">
      <c r="A546" s="136"/>
      <c r="B546" s="7"/>
      <c r="C546" s="137"/>
      <c r="D546" s="138"/>
      <c r="E546" s="7"/>
      <c r="F546" s="7"/>
      <c r="G546" s="7"/>
      <c r="H546" s="7"/>
      <c r="I546" s="7"/>
      <c r="J546" s="7"/>
      <c r="O546" s="14"/>
    </row>
    <row r="547" spans="1:15" s="41" customFormat="1" x14ac:dyDescent="0.2">
      <c r="A547" s="136"/>
      <c r="B547" s="7"/>
      <c r="C547" s="137"/>
      <c r="D547" s="138"/>
      <c r="E547" s="7"/>
      <c r="F547" s="7"/>
      <c r="G547" s="7"/>
      <c r="H547" s="7"/>
      <c r="I547" s="7"/>
      <c r="J547" s="7"/>
      <c r="O547" s="14"/>
    </row>
    <row r="548" spans="1:15" s="41" customFormat="1" x14ac:dyDescent="0.2">
      <c r="A548" s="136"/>
      <c r="B548" s="7"/>
      <c r="C548" s="137"/>
      <c r="D548" s="138"/>
      <c r="E548" s="7"/>
      <c r="F548" s="7"/>
      <c r="G548" s="7"/>
      <c r="H548" s="7"/>
      <c r="I548" s="7"/>
      <c r="J548" s="7"/>
      <c r="O548" s="14"/>
    </row>
    <row r="549" spans="1:15" s="41" customFormat="1" x14ac:dyDescent="0.2">
      <c r="A549" s="136"/>
      <c r="B549" s="7"/>
      <c r="C549" s="137"/>
      <c r="D549" s="138"/>
      <c r="E549" s="7"/>
      <c r="F549" s="7"/>
      <c r="G549" s="7"/>
      <c r="H549" s="7"/>
      <c r="I549" s="7"/>
      <c r="J549" s="7"/>
      <c r="O549" s="14"/>
    </row>
    <row r="550" spans="1:15" s="41" customFormat="1" x14ac:dyDescent="0.2">
      <c r="A550" s="136"/>
      <c r="B550" s="7"/>
      <c r="C550" s="137"/>
      <c r="D550" s="138"/>
      <c r="E550" s="7"/>
      <c r="F550" s="7"/>
      <c r="G550" s="7"/>
      <c r="H550" s="7"/>
      <c r="I550" s="7"/>
      <c r="J550" s="7"/>
      <c r="O550" s="14"/>
    </row>
    <row r="551" spans="1:15" s="41" customFormat="1" x14ac:dyDescent="0.2">
      <c r="A551" s="136"/>
      <c r="B551" s="7"/>
      <c r="C551" s="137"/>
      <c r="D551" s="138"/>
      <c r="E551" s="7"/>
      <c r="F551" s="7"/>
      <c r="G551" s="7"/>
      <c r="H551" s="7"/>
      <c r="I551" s="7"/>
      <c r="J551" s="7"/>
      <c r="O551" s="14"/>
    </row>
    <row r="552" spans="1:15" s="41" customFormat="1" x14ac:dyDescent="0.2">
      <c r="A552" s="136"/>
      <c r="B552" s="7"/>
      <c r="C552" s="137"/>
      <c r="D552" s="138"/>
      <c r="E552" s="7"/>
      <c r="F552" s="7"/>
      <c r="G552" s="7"/>
      <c r="H552" s="7"/>
      <c r="I552" s="7"/>
      <c r="J552" s="7"/>
      <c r="O552" s="14"/>
    </row>
    <row r="553" spans="1:15" s="41" customFormat="1" x14ac:dyDescent="0.2">
      <c r="A553" s="136"/>
      <c r="B553" s="7"/>
      <c r="C553" s="137"/>
      <c r="D553" s="138"/>
      <c r="E553" s="7"/>
      <c r="F553" s="7"/>
      <c r="G553" s="7"/>
      <c r="H553" s="7"/>
      <c r="I553" s="7"/>
      <c r="J553" s="7"/>
      <c r="O553" s="14"/>
    </row>
    <row r="554" spans="1:15" s="41" customFormat="1" x14ac:dyDescent="0.2">
      <c r="A554" s="136"/>
      <c r="B554" s="7"/>
      <c r="C554" s="137"/>
      <c r="D554" s="138"/>
      <c r="E554" s="7"/>
      <c r="F554" s="7"/>
      <c r="G554" s="7"/>
      <c r="H554" s="7"/>
      <c r="I554" s="7"/>
      <c r="J554" s="7"/>
      <c r="O554" s="14"/>
    </row>
    <row r="555" spans="1:15" s="41" customFormat="1" x14ac:dyDescent="0.2">
      <c r="A555" s="136"/>
      <c r="B555" s="7"/>
      <c r="C555" s="137"/>
      <c r="D555" s="138"/>
      <c r="E555" s="7"/>
      <c r="F555" s="7"/>
      <c r="G555" s="7"/>
      <c r="H555" s="7"/>
      <c r="I555" s="7"/>
      <c r="J555" s="7"/>
      <c r="O555" s="14"/>
    </row>
    <row r="556" spans="1:15" s="41" customFormat="1" x14ac:dyDescent="0.2">
      <c r="A556" s="136"/>
      <c r="B556" s="7"/>
      <c r="C556" s="137"/>
      <c r="D556" s="138"/>
      <c r="E556" s="7"/>
      <c r="F556" s="7"/>
      <c r="G556" s="7"/>
      <c r="H556" s="7"/>
      <c r="I556" s="7"/>
      <c r="J556" s="7"/>
      <c r="O556" s="14"/>
    </row>
    <row r="557" spans="1:15" s="41" customFormat="1" x14ac:dyDescent="0.2">
      <c r="A557" s="136"/>
      <c r="B557" s="7"/>
      <c r="C557" s="137"/>
      <c r="D557" s="138"/>
      <c r="E557" s="7"/>
      <c r="F557" s="7"/>
      <c r="G557" s="7"/>
      <c r="H557" s="7"/>
      <c r="I557" s="7"/>
      <c r="J557" s="7"/>
      <c r="O557" s="14"/>
    </row>
    <row r="558" spans="1:15" s="41" customFormat="1" x14ac:dyDescent="0.2">
      <c r="A558" s="136"/>
      <c r="B558" s="7"/>
      <c r="C558" s="137"/>
      <c r="D558" s="138"/>
      <c r="E558" s="7"/>
      <c r="F558" s="7"/>
      <c r="G558" s="7"/>
      <c r="H558" s="7"/>
      <c r="I558" s="7"/>
      <c r="J558" s="7"/>
      <c r="O558" s="14"/>
    </row>
    <row r="559" spans="1:15" s="41" customFormat="1" x14ac:dyDescent="0.2">
      <c r="A559" s="136"/>
      <c r="B559" s="7"/>
      <c r="C559" s="137"/>
      <c r="D559" s="138"/>
      <c r="E559" s="7"/>
      <c r="F559" s="7"/>
      <c r="G559" s="7"/>
      <c r="H559" s="7"/>
      <c r="I559" s="7"/>
      <c r="J559" s="7"/>
      <c r="O559" s="14"/>
    </row>
    <row r="560" spans="1:15" s="41" customFormat="1" x14ac:dyDescent="0.2">
      <c r="A560" s="136"/>
      <c r="B560" s="7"/>
      <c r="C560" s="137"/>
      <c r="D560" s="138"/>
      <c r="E560" s="7"/>
      <c r="F560" s="7"/>
      <c r="G560" s="7"/>
      <c r="H560" s="7"/>
      <c r="I560" s="7"/>
      <c r="J560" s="7"/>
      <c r="O560" s="14"/>
    </row>
    <row r="561" spans="1:15" s="41" customFormat="1" x14ac:dyDescent="0.2">
      <c r="A561" s="136"/>
      <c r="B561" s="7"/>
      <c r="C561" s="137"/>
      <c r="D561" s="138"/>
      <c r="E561" s="7"/>
      <c r="F561" s="7"/>
      <c r="G561" s="7"/>
      <c r="H561" s="7"/>
      <c r="I561" s="7"/>
      <c r="J561" s="7"/>
      <c r="O561" s="14"/>
    </row>
    <row r="562" spans="1:15" s="41" customFormat="1" x14ac:dyDescent="0.2">
      <c r="A562" s="136"/>
      <c r="B562" s="7"/>
      <c r="C562" s="137"/>
      <c r="D562" s="138"/>
      <c r="E562" s="7"/>
      <c r="F562" s="7"/>
      <c r="G562" s="7"/>
      <c r="H562" s="7"/>
      <c r="I562" s="7"/>
      <c r="J562" s="7"/>
      <c r="O562" s="14"/>
    </row>
    <row r="563" spans="1:15" s="41" customFormat="1" x14ac:dyDescent="0.2">
      <c r="A563" s="136"/>
      <c r="B563" s="7"/>
      <c r="C563" s="137"/>
      <c r="D563" s="138"/>
      <c r="E563" s="7"/>
      <c r="F563" s="7"/>
      <c r="G563" s="7"/>
      <c r="H563" s="7"/>
      <c r="I563" s="7"/>
      <c r="J563" s="7"/>
      <c r="O563" s="14"/>
    </row>
    <row r="564" spans="1:15" s="41" customFormat="1" x14ac:dyDescent="0.2">
      <c r="A564" s="136"/>
      <c r="B564" s="7"/>
      <c r="C564" s="137"/>
      <c r="D564" s="138"/>
      <c r="E564" s="7"/>
      <c r="F564" s="7"/>
      <c r="G564" s="7"/>
      <c r="H564" s="7"/>
      <c r="I564" s="7"/>
      <c r="J564" s="7"/>
      <c r="O564" s="14"/>
    </row>
    <row r="565" spans="1:15" s="41" customFormat="1" x14ac:dyDescent="0.2">
      <c r="A565" s="136"/>
      <c r="B565" s="7"/>
      <c r="C565" s="137"/>
      <c r="D565" s="138"/>
      <c r="E565" s="7"/>
      <c r="F565" s="7"/>
      <c r="G565" s="7"/>
      <c r="H565" s="7"/>
      <c r="I565" s="7"/>
      <c r="J565" s="7"/>
      <c r="O565" s="14"/>
    </row>
    <row r="566" spans="1:15" s="41" customFormat="1" x14ac:dyDescent="0.2">
      <c r="A566" s="136"/>
      <c r="B566" s="7"/>
      <c r="C566" s="137"/>
      <c r="D566" s="138"/>
      <c r="E566" s="7"/>
      <c r="O566" s="14"/>
    </row>
    <row r="567" spans="1:15" s="41" customFormat="1" x14ac:dyDescent="0.2">
      <c r="A567" s="136"/>
      <c r="B567" s="7"/>
      <c r="C567" s="137"/>
      <c r="D567" s="138"/>
      <c r="E567" s="7"/>
      <c r="O567" s="14"/>
    </row>
    <row r="568" spans="1:15" s="41" customFormat="1" x14ac:dyDescent="0.2">
      <c r="A568" s="136"/>
      <c r="B568" s="7"/>
      <c r="C568" s="140"/>
      <c r="D568" s="138"/>
      <c r="E568" s="7"/>
      <c r="O568" s="14"/>
    </row>
    <row r="569" spans="1:15" s="41" customFormat="1" x14ac:dyDescent="0.2">
      <c r="A569" s="136"/>
      <c r="B569" s="7"/>
      <c r="C569" s="140"/>
      <c r="D569" s="138"/>
      <c r="E569" s="7"/>
      <c r="O569" s="14"/>
    </row>
    <row r="570" spans="1:15" s="41" customFormat="1" x14ac:dyDescent="0.2">
      <c r="A570" s="136"/>
      <c r="B570" s="7"/>
      <c r="C570" s="140"/>
      <c r="D570" s="138"/>
      <c r="E570" s="7"/>
      <c r="F570" s="7"/>
      <c r="G570" s="7"/>
      <c r="H570" s="7"/>
      <c r="I570" s="7"/>
      <c r="J570" s="7"/>
      <c r="O570" s="14"/>
    </row>
    <row r="571" spans="1:15" s="41" customFormat="1" x14ac:dyDescent="0.2">
      <c r="A571" s="136"/>
      <c r="B571" s="7"/>
      <c r="C571" s="137"/>
      <c r="D571" s="138"/>
      <c r="E571" s="7"/>
      <c r="F571" s="7"/>
      <c r="G571" s="7"/>
      <c r="H571" s="7"/>
      <c r="I571" s="7"/>
      <c r="J571" s="7"/>
      <c r="O571" s="14"/>
    </row>
    <row r="572" spans="1:15" s="41" customFormat="1" x14ac:dyDescent="0.2">
      <c r="A572" s="136"/>
      <c r="B572" s="7"/>
      <c r="C572" s="137"/>
      <c r="D572" s="138"/>
      <c r="E572" s="7"/>
      <c r="F572" s="7"/>
      <c r="G572" s="7"/>
      <c r="H572" s="7"/>
      <c r="I572" s="7"/>
      <c r="J572" s="7"/>
      <c r="O572" s="14"/>
    </row>
    <row r="573" spans="1:15" s="41" customFormat="1" x14ac:dyDescent="0.2">
      <c r="A573" s="136"/>
      <c r="B573" s="7"/>
      <c r="C573" s="137"/>
      <c r="D573" s="138"/>
      <c r="E573" s="7"/>
      <c r="F573" s="7"/>
      <c r="G573" s="7"/>
      <c r="H573" s="7"/>
      <c r="I573" s="7"/>
      <c r="J573" s="7"/>
      <c r="O573" s="14"/>
    </row>
    <row r="574" spans="1:15" s="41" customFormat="1" x14ac:dyDescent="0.2">
      <c r="A574" s="136"/>
      <c r="B574" s="7"/>
      <c r="C574" s="137"/>
      <c r="D574" s="138"/>
      <c r="E574" s="7"/>
      <c r="F574" s="7"/>
      <c r="G574" s="7"/>
      <c r="H574" s="7"/>
      <c r="I574" s="7"/>
      <c r="J574" s="7"/>
      <c r="O574" s="14"/>
    </row>
    <row r="575" spans="1:15" s="41" customFormat="1" x14ac:dyDescent="0.2">
      <c r="A575" s="136"/>
      <c r="B575" s="7"/>
      <c r="C575" s="137"/>
      <c r="D575" s="138"/>
      <c r="E575" s="7"/>
      <c r="O575" s="14"/>
    </row>
    <row r="576" spans="1:15" s="41" customFormat="1" x14ac:dyDescent="0.2">
      <c r="A576" s="136"/>
      <c r="B576" s="7"/>
      <c r="C576" s="137"/>
      <c r="D576" s="138"/>
      <c r="E576" s="7"/>
      <c r="O576" s="14"/>
    </row>
    <row r="577" spans="1:15" s="41" customFormat="1" x14ac:dyDescent="0.2">
      <c r="A577" s="136"/>
      <c r="B577" s="7"/>
      <c r="C577" s="140"/>
      <c r="D577" s="138"/>
      <c r="E577" s="7"/>
      <c r="F577" s="7"/>
      <c r="G577" s="7"/>
      <c r="H577" s="7"/>
      <c r="I577" s="7"/>
      <c r="J577" s="7"/>
      <c r="O577" s="14"/>
    </row>
    <row r="578" spans="1:15" s="41" customFormat="1" x14ac:dyDescent="0.2">
      <c r="A578" s="136"/>
      <c r="B578" s="7"/>
      <c r="C578" s="137"/>
      <c r="D578" s="138"/>
      <c r="E578" s="7"/>
      <c r="F578" s="7"/>
      <c r="G578" s="7"/>
      <c r="H578" s="7"/>
      <c r="I578" s="7"/>
      <c r="J578" s="7"/>
      <c r="O578" s="14"/>
    </row>
    <row r="579" spans="1:15" s="41" customFormat="1" x14ac:dyDescent="0.2">
      <c r="A579" s="136"/>
      <c r="B579" s="7"/>
      <c r="C579" s="137"/>
      <c r="D579" s="138"/>
      <c r="E579" s="7"/>
      <c r="O579" s="14"/>
    </row>
    <row r="580" spans="1:15" s="41" customFormat="1" x14ac:dyDescent="0.2">
      <c r="A580" s="136"/>
      <c r="B580" s="7"/>
      <c r="C580" s="137"/>
      <c r="D580" s="138"/>
      <c r="E580" s="7"/>
      <c r="O580" s="14"/>
    </row>
    <row r="581" spans="1:15" s="41" customFormat="1" x14ac:dyDescent="0.2">
      <c r="A581" s="136"/>
      <c r="B581" s="7"/>
      <c r="C581" s="140"/>
      <c r="D581" s="138"/>
      <c r="E581" s="7"/>
      <c r="F581" s="7"/>
      <c r="G581" s="7"/>
      <c r="H581" s="7"/>
      <c r="I581" s="7"/>
      <c r="J581" s="7"/>
      <c r="O581" s="14"/>
    </row>
    <row r="582" spans="1:15" s="41" customFormat="1" x14ac:dyDescent="0.2">
      <c r="A582" s="136"/>
      <c r="B582" s="7"/>
      <c r="C582" s="137"/>
      <c r="D582" s="138"/>
      <c r="E582" s="7"/>
      <c r="F582" s="7"/>
      <c r="G582" s="7"/>
      <c r="H582" s="7"/>
      <c r="I582" s="7"/>
      <c r="J582" s="7"/>
      <c r="O582" s="14"/>
    </row>
    <row r="583" spans="1:15" s="41" customFormat="1" x14ac:dyDescent="0.2">
      <c r="A583" s="136"/>
      <c r="B583" s="7"/>
      <c r="C583" s="137"/>
      <c r="D583" s="138"/>
      <c r="E583" s="7"/>
      <c r="O583" s="14"/>
    </row>
    <row r="584" spans="1:15" s="41" customFormat="1" x14ac:dyDescent="0.2">
      <c r="A584" s="136"/>
      <c r="B584" s="7"/>
      <c r="C584" s="137"/>
      <c r="D584" s="138"/>
      <c r="E584" s="7"/>
      <c r="O584" s="14"/>
    </row>
    <row r="585" spans="1:15" s="41" customFormat="1" x14ac:dyDescent="0.2">
      <c r="A585" s="136"/>
      <c r="B585" s="7"/>
      <c r="C585" s="140"/>
      <c r="D585" s="138"/>
      <c r="E585" s="7"/>
      <c r="F585" s="7"/>
      <c r="G585" s="7"/>
      <c r="H585" s="7"/>
      <c r="I585" s="7"/>
      <c r="J585" s="7"/>
      <c r="O585" s="14"/>
    </row>
    <row r="586" spans="1:15" s="41" customFormat="1" x14ac:dyDescent="0.2">
      <c r="A586" s="136"/>
      <c r="B586" s="7"/>
      <c r="C586" s="137"/>
      <c r="D586" s="138"/>
      <c r="E586" s="7"/>
      <c r="F586" s="7"/>
      <c r="G586" s="7"/>
      <c r="H586" s="7"/>
      <c r="I586" s="7"/>
      <c r="J586" s="7"/>
      <c r="O586" s="14"/>
    </row>
    <row r="587" spans="1:15" s="41" customFormat="1" x14ac:dyDescent="0.2">
      <c r="A587" s="136"/>
      <c r="B587" s="7"/>
      <c r="C587" s="137"/>
      <c r="D587" s="138"/>
      <c r="E587" s="7"/>
      <c r="F587" s="7"/>
      <c r="G587" s="7"/>
      <c r="H587" s="7"/>
      <c r="I587" s="7"/>
      <c r="J587" s="7"/>
      <c r="O587" s="14"/>
    </row>
    <row r="588" spans="1:15" s="41" customFormat="1" x14ac:dyDescent="0.2">
      <c r="A588" s="136"/>
      <c r="B588" s="7"/>
      <c r="C588" s="137"/>
      <c r="D588" s="138"/>
      <c r="E588" s="7"/>
      <c r="F588" s="7"/>
      <c r="G588" s="7"/>
      <c r="H588" s="7"/>
      <c r="I588" s="7"/>
      <c r="J588" s="7"/>
      <c r="O588" s="14"/>
    </row>
    <row r="589" spans="1:15" s="41" customFormat="1" x14ac:dyDescent="0.2">
      <c r="A589" s="136"/>
      <c r="B589" s="7"/>
      <c r="C589" s="137"/>
      <c r="D589" s="138"/>
      <c r="E589" s="7"/>
      <c r="O589" s="14"/>
    </row>
    <row r="590" spans="1:15" s="41" customFormat="1" x14ac:dyDescent="0.2">
      <c r="A590" s="136"/>
      <c r="B590" s="7"/>
      <c r="C590" s="137"/>
      <c r="D590" s="138"/>
      <c r="E590" s="7"/>
      <c r="O590" s="14"/>
    </row>
    <row r="591" spans="1:15" s="41" customFormat="1" x14ac:dyDescent="0.2">
      <c r="A591" s="136"/>
      <c r="B591" s="7"/>
      <c r="C591" s="140"/>
      <c r="D591" s="138"/>
      <c r="E591" s="7"/>
      <c r="F591" s="7"/>
      <c r="G591" s="7"/>
      <c r="H591" s="7"/>
      <c r="I591" s="7"/>
      <c r="J591" s="7"/>
      <c r="O591" s="14"/>
    </row>
    <row r="592" spans="1:15" s="41" customFormat="1" x14ac:dyDescent="0.2">
      <c r="A592" s="136"/>
      <c r="B592" s="7"/>
      <c r="C592" s="137"/>
      <c r="D592" s="138"/>
      <c r="E592" s="7"/>
      <c r="F592" s="7"/>
      <c r="G592" s="7"/>
      <c r="H592" s="7"/>
      <c r="I592" s="7"/>
      <c r="J592" s="7"/>
      <c r="O592" s="14"/>
    </row>
    <row r="593" spans="1:15" s="41" customFormat="1" x14ac:dyDescent="0.2">
      <c r="A593" s="136"/>
      <c r="B593" s="7"/>
      <c r="C593" s="137"/>
      <c r="D593" s="138"/>
      <c r="E593" s="7"/>
      <c r="O593" s="14"/>
    </row>
    <row r="594" spans="1:15" s="41" customFormat="1" x14ac:dyDescent="0.2">
      <c r="A594" s="136"/>
      <c r="B594" s="7"/>
      <c r="C594" s="137"/>
      <c r="D594" s="138"/>
      <c r="E594" s="7"/>
      <c r="O594" s="14"/>
    </row>
    <row r="595" spans="1:15" s="41" customFormat="1" x14ac:dyDescent="0.2">
      <c r="A595" s="136"/>
      <c r="B595" s="7"/>
      <c r="C595" s="140"/>
      <c r="D595" s="138"/>
      <c r="E595" s="7"/>
      <c r="F595" s="7"/>
      <c r="G595" s="7"/>
      <c r="H595" s="7"/>
      <c r="I595" s="7"/>
      <c r="J595" s="7"/>
      <c r="O595" s="14"/>
    </row>
    <row r="596" spans="1:15" s="41" customFormat="1" x14ac:dyDescent="0.2">
      <c r="A596" s="136"/>
      <c r="B596" s="7"/>
      <c r="C596" s="137"/>
      <c r="D596" s="138"/>
      <c r="E596" s="7"/>
      <c r="F596" s="7"/>
      <c r="G596" s="7"/>
      <c r="H596" s="7"/>
      <c r="I596" s="7"/>
      <c r="J596" s="7"/>
      <c r="O596" s="14"/>
    </row>
    <row r="597" spans="1:15" s="41" customFormat="1" x14ac:dyDescent="0.2">
      <c r="A597" s="136"/>
      <c r="B597" s="7"/>
      <c r="C597" s="137"/>
      <c r="D597" s="138"/>
      <c r="E597" s="7"/>
      <c r="O597" s="14"/>
    </row>
    <row r="598" spans="1:15" s="41" customFormat="1" x14ac:dyDescent="0.2">
      <c r="A598" s="136"/>
      <c r="B598" s="7"/>
      <c r="C598" s="137"/>
      <c r="D598" s="138"/>
      <c r="E598" s="7"/>
      <c r="O598" s="14"/>
    </row>
    <row r="599" spans="1:15" s="41" customFormat="1" x14ac:dyDescent="0.2">
      <c r="A599" s="136"/>
      <c r="B599" s="7"/>
      <c r="C599" s="140"/>
      <c r="D599" s="138"/>
      <c r="E599" s="7"/>
      <c r="F599" s="7"/>
      <c r="G599" s="7"/>
      <c r="H599" s="7"/>
      <c r="I599" s="7"/>
      <c r="J599" s="7"/>
      <c r="O599" s="14"/>
    </row>
    <row r="600" spans="1:15" s="41" customFormat="1" x14ac:dyDescent="0.2">
      <c r="A600" s="136"/>
      <c r="B600" s="7"/>
      <c r="C600" s="137"/>
      <c r="D600" s="138"/>
      <c r="E600" s="7"/>
      <c r="F600" s="7"/>
      <c r="G600" s="7"/>
      <c r="H600" s="7"/>
      <c r="I600" s="7"/>
      <c r="J600" s="7"/>
      <c r="O600" s="14"/>
    </row>
    <row r="601" spans="1:15" s="41" customFormat="1" x14ac:dyDescent="0.2">
      <c r="A601" s="136"/>
      <c r="B601" s="7"/>
      <c r="C601" s="137"/>
      <c r="D601" s="138"/>
      <c r="E601" s="7"/>
      <c r="F601" s="7"/>
      <c r="G601" s="7"/>
      <c r="H601" s="7"/>
      <c r="I601" s="7"/>
      <c r="J601" s="7"/>
      <c r="O601" s="14"/>
    </row>
    <row r="602" spans="1:15" s="41" customFormat="1" x14ac:dyDescent="0.2">
      <c r="A602" s="136"/>
      <c r="B602" s="7"/>
      <c r="C602" s="137"/>
      <c r="D602" s="138"/>
      <c r="E602" s="7"/>
      <c r="F602" s="7"/>
      <c r="G602" s="7"/>
      <c r="H602" s="7"/>
      <c r="I602" s="7"/>
      <c r="J602" s="7"/>
      <c r="O602" s="14"/>
    </row>
    <row r="603" spans="1:15" s="41" customFormat="1" x14ac:dyDescent="0.2">
      <c r="A603" s="136"/>
      <c r="B603" s="7"/>
      <c r="C603" s="137"/>
      <c r="D603" s="138"/>
      <c r="E603" s="7"/>
      <c r="F603" s="7"/>
      <c r="G603" s="7"/>
      <c r="H603" s="7"/>
      <c r="I603" s="7"/>
      <c r="J603" s="7"/>
      <c r="O603" s="14"/>
    </row>
    <row r="604" spans="1:15" s="41" customFormat="1" x14ac:dyDescent="0.2">
      <c r="A604" s="136"/>
      <c r="B604" s="7"/>
      <c r="C604" s="137"/>
      <c r="D604" s="138"/>
      <c r="E604" s="7"/>
      <c r="F604" s="7"/>
      <c r="G604" s="7"/>
      <c r="H604" s="7"/>
      <c r="I604" s="7"/>
      <c r="J604" s="7"/>
      <c r="O604" s="14"/>
    </row>
    <row r="605" spans="1:15" s="41" customFormat="1" x14ac:dyDescent="0.2">
      <c r="A605" s="136"/>
      <c r="B605" s="7"/>
      <c r="C605" s="137"/>
      <c r="D605" s="138"/>
      <c r="E605" s="7"/>
      <c r="F605" s="7"/>
      <c r="G605" s="7"/>
      <c r="H605" s="7"/>
      <c r="I605" s="7"/>
      <c r="J605" s="7"/>
      <c r="O605" s="14"/>
    </row>
    <row r="606" spans="1:15" s="41" customFormat="1" x14ac:dyDescent="0.2">
      <c r="A606" s="136"/>
      <c r="B606" s="7"/>
      <c r="C606" s="137"/>
      <c r="D606" s="138"/>
      <c r="E606" s="7"/>
      <c r="F606" s="7"/>
      <c r="G606" s="7"/>
      <c r="H606" s="7"/>
      <c r="I606" s="7"/>
      <c r="J606" s="7"/>
      <c r="O606" s="14"/>
    </row>
    <row r="607" spans="1:15" s="41" customFormat="1" x14ac:dyDescent="0.2">
      <c r="A607" s="136"/>
      <c r="B607" s="7"/>
      <c r="C607" s="137"/>
      <c r="D607" s="138"/>
      <c r="E607" s="7"/>
      <c r="F607" s="7"/>
      <c r="G607" s="7"/>
      <c r="H607" s="7"/>
      <c r="I607" s="7"/>
      <c r="J607" s="7"/>
      <c r="O607" s="14"/>
    </row>
    <row r="608" spans="1:15" s="41" customFormat="1" x14ac:dyDescent="0.2">
      <c r="A608" s="136"/>
      <c r="B608" s="7"/>
      <c r="C608" s="137"/>
      <c r="D608" s="138"/>
      <c r="E608" s="7"/>
      <c r="F608" s="7"/>
      <c r="G608" s="7"/>
      <c r="H608" s="7"/>
      <c r="I608" s="7"/>
      <c r="J608" s="7"/>
      <c r="O608" s="14"/>
    </row>
    <row r="609" spans="1:15" s="41" customFormat="1" x14ac:dyDescent="0.2">
      <c r="A609" s="136"/>
      <c r="B609" s="7"/>
      <c r="C609" s="137"/>
      <c r="D609" s="138"/>
      <c r="E609" s="7"/>
      <c r="F609" s="7"/>
      <c r="G609" s="7"/>
      <c r="H609" s="7"/>
      <c r="I609" s="7"/>
      <c r="J609" s="7"/>
      <c r="O609" s="14"/>
    </row>
    <row r="610" spans="1:15" s="41" customFormat="1" x14ac:dyDescent="0.2">
      <c r="A610" s="136"/>
      <c r="B610" s="7"/>
      <c r="C610" s="137"/>
      <c r="D610" s="138"/>
      <c r="E610" s="7"/>
      <c r="F610" s="7"/>
      <c r="G610" s="7"/>
      <c r="H610" s="7"/>
      <c r="I610" s="7"/>
      <c r="J610" s="7"/>
      <c r="O610" s="14"/>
    </row>
    <row r="611" spans="1:15" s="41" customFormat="1" x14ac:dyDescent="0.2">
      <c r="A611" s="136"/>
      <c r="B611" s="7"/>
      <c r="C611" s="137"/>
      <c r="D611" s="138"/>
      <c r="E611" s="7"/>
      <c r="F611" s="7"/>
      <c r="G611" s="7"/>
      <c r="H611" s="7"/>
      <c r="I611" s="7"/>
      <c r="J611" s="7"/>
      <c r="O611" s="14"/>
    </row>
    <row r="612" spans="1:15" s="41" customFormat="1" x14ac:dyDescent="0.2">
      <c r="A612" s="136"/>
      <c r="B612" s="7"/>
      <c r="C612" s="137"/>
      <c r="D612" s="138"/>
      <c r="E612" s="7"/>
      <c r="F612" s="7"/>
      <c r="G612" s="7"/>
      <c r="H612" s="7"/>
      <c r="I612" s="7"/>
      <c r="J612" s="7"/>
      <c r="O612" s="14"/>
    </row>
    <row r="613" spans="1:15" s="41" customFormat="1" x14ac:dyDescent="0.2">
      <c r="A613" s="136"/>
      <c r="B613" s="7"/>
      <c r="C613" s="137"/>
      <c r="D613" s="138"/>
      <c r="E613" s="7"/>
      <c r="F613" s="7"/>
      <c r="G613" s="7"/>
      <c r="H613" s="7"/>
      <c r="I613" s="7"/>
      <c r="J613" s="7"/>
      <c r="O613" s="14"/>
    </row>
    <row r="614" spans="1:15" s="41" customFormat="1" x14ac:dyDescent="0.2">
      <c r="A614" s="136"/>
      <c r="B614" s="7"/>
      <c r="C614" s="137"/>
      <c r="D614" s="138"/>
      <c r="E614" s="7"/>
      <c r="F614" s="7"/>
      <c r="G614" s="7"/>
      <c r="H614" s="7"/>
      <c r="I614" s="7"/>
      <c r="J614" s="7"/>
      <c r="O614" s="14"/>
    </row>
    <row r="615" spans="1:15" s="41" customFormat="1" x14ac:dyDescent="0.2">
      <c r="A615" s="136"/>
      <c r="B615" s="7"/>
      <c r="C615" s="137"/>
      <c r="D615" s="138"/>
      <c r="E615" s="7"/>
      <c r="F615" s="7"/>
      <c r="G615" s="7"/>
      <c r="H615" s="7"/>
      <c r="I615" s="7"/>
      <c r="J615" s="7"/>
      <c r="O615" s="14"/>
    </row>
    <row r="616" spans="1:15" s="41" customFormat="1" x14ac:dyDescent="0.2">
      <c r="A616" s="136"/>
      <c r="B616" s="7"/>
      <c r="C616" s="137"/>
      <c r="D616" s="138"/>
      <c r="E616" s="7"/>
      <c r="F616" s="7"/>
      <c r="G616" s="7"/>
      <c r="H616" s="7"/>
      <c r="I616" s="7"/>
      <c r="J616" s="7"/>
      <c r="O616" s="14"/>
    </row>
    <row r="617" spans="1:15" s="41" customFormat="1" x14ac:dyDescent="0.2">
      <c r="A617" s="136"/>
      <c r="B617" s="7"/>
      <c r="C617" s="137"/>
      <c r="D617" s="138"/>
      <c r="E617" s="7"/>
      <c r="F617" s="7"/>
      <c r="G617" s="7"/>
      <c r="H617" s="7"/>
      <c r="I617" s="7"/>
      <c r="J617" s="7"/>
      <c r="O617" s="14"/>
    </row>
    <row r="618" spans="1:15" s="41" customFormat="1" x14ac:dyDescent="0.2">
      <c r="A618" s="136"/>
      <c r="B618" s="7"/>
      <c r="C618" s="137"/>
      <c r="D618" s="138"/>
      <c r="E618" s="7"/>
      <c r="F618" s="7"/>
      <c r="G618" s="7"/>
      <c r="H618" s="7"/>
      <c r="I618" s="7"/>
      <c r="J618" s="7"/>
      <c r="O618" s="14"/>
    </row>
    <row r="619" spans="1:15" s="41" customFormat="1" x14ac:dyDescent="0.2">
      <c r="A619" s="136"/>
      <c r="B619" s="7"/>
      <c r="C619" s="137"/>
      <c r="D619" s="138"/>
      <c r="E619" s="7"/>
      <c r="F619" s="7"/>
      <c r="G619" s="7"/>
      <c r="H619" s="7"/>
      <c r="I619" s="7"/>
      <c r="J619" s="7"/>
      <c r="O619" s="14"/>
    </row>
    <row r="620" spans="1:15" s="41" customFormat="1" x14ac:dyDescent="0.2">
      <c r="A620" s="136"/>
      <c r="B620" s="7"/>
      <c r="C620" s="137"/>
      <c r="D620" s="138"/>
      <c r="E620" s="7"/>
      <c r="F620" s="7"/>
      <c r="G620" s="7"/>
      <c r="H620" s="7"/>
      <c r="I620" s="7"/>
      <c r="J620" s="7"/>
      <c r="O620" s="14"/>
    </row>
    <row r="621" spans="1:15" s="41" customFormat="1" x14ac:dyDescent="0.2">
      <c r="A621" s="136"/>
      <c r="B621" s="7"/>
      <c r="C621" s="137"/>
      <c r="D621" s="138"/>
      <c r="E621" s="7"/>
      <c r="F621" s="7"/>
      <c r="G621" s="7"/>
      <c r="H621" s="7"/>
      <c r="I621" s="7"/>
      <c r="J621" s="7"/>
      <c r="O621" s="14"/>
    </row>
    <row r="622" spans="1:15" s="41" customFormat="1" x14ac:dyDescent="0.2">
      <c r="A622" s="136"/>
      <c r="B622" s="7"/>
      <c r="C622" s="137"/>
      <c r="D622" s="138"/>
      <c r="E622" s="7"/>
      <c r="F622" s="7"/>
      <c r="G622" s="7"/>
      <c r="H622" s="7"/>
      <c r="I622" s="7"/>
      <c r="J622" s="7"/>
      <c r="O622" s="14"/>
    </row>
    <row r="623" spans="1:15" s="41" customFormat="1" x14ac:dyDescent="0.2">
      <c r="A623" s="136"/>
      <c r="B623" s="7"/>
      <c r="C623" s="137"/>
      <c r="D623" s="138"/>
      <c r="E623" s="7"/>
      <c r="F623" s="7"/>
      <c r="G623" s="7"/>
      <c r="H623" s="7"/>
      <c r="I623" s="7"/>
      <c r="J623" s="7"/>
      <c r="O623" s="14"/>
    </row>
    <row r="624" spans="1:15" s="41" customFormat="1" x14ac:dyDescent="0.2">
      <c r="A624" s="136"/>
      <c r="B624" s="7"/>
      <c r="C624" s="137"/>
      <c r="D624" s="138"/>
      <c r="E624" s="7"/>
      <c r="F624" s="7"/>
      <c r="G624" s="7"/>
      <c r="H624" s="7"/>
      <c r="I624" s="7"/>
      <c r="J624" s="7"/>
      <c r="O624" s="14"/>
    </row>
    <row r="625" spans="1:15" s="41" customFormat="1" x14ac:dyDescent="0.2">
      <c r="A625" s="136"/>
      <c r="B625" s="7"/>
      <c r="C625" s="137"/>
      <c r="D625" s="138"/>
      <c r="E625" s="7"/>
      <c r="F625" s="7"/>
      <c r="G625" s="7"/>
      <c r="H625" s="7"/>
      <c r="I625" s="7"/>
      <c r="J625" s="7"/>
      <c r="O625" s="14"/>
    </row>
    <row r="626" spans="1:15" s="41" customFormat="1" x14ac:dyDescent="0.2">
      <c r="A626" s="136"/>
      <c r="B626" s="7"/>
      <c r="C626" s="137"/>
      <c r="D626" s="138"/>
      <c r="E626" s="7"/>
      <c r="F626" s="7"/>
      <c r="G626" s="7"/>
      <c r="H626" s="7"/>
      <c r="I626" s="7"/>
      <c r="J626" s="7"/>
      <c r="O626" s="14"/>
    </row>
    <row r="627" spans="1:15" s="41" customFormat="1" x14ac:dyDescent="0.2">
      <c r="A627" s="136"/>
      <c r="B627" s="7"/>
      <c r="C627" s="137"/>
      <c r="D627" s="138"/>
      <c r="E627" s="7"/>
      <c r="F627" s="7"/>
      <c r="G627" s="7"/>
      <c r="H627" s="7"/>
      <c r="I627" s="7"/>
      <c r="J627" s="7"/>
      <c r="O627" s="14"/>
    </row>
    <row r="628" spans="1:15" s="41" customFormat="1" x14ac:dyDescent="0.2">
      <c r="A628" s="136"/>
      <c r="B628" s="7"/>
      <c r="C628" s="137"/>
      <c r="D628" s="138"/>
      <c r="E628" s="7"/>
      <c r="F628" s="7"/>
      <c r="G628" s="7"/>
      <c r="H628" s="7"/>
      <c r="I628" s="7"/>
      <c r="J628" s="7"/>
      <c r="O628" s="14"/>
    </row>
    <row r="629" spans="1:15" s="41" customFormat="1" x14ac:dyDescent="0.2">
      <c r="A629" s="136"/>
      <c r="B629" s="7"/>
      <c r="C629" s="137"/>
      <c r="D629" s="138"/>
      <c r="E629" s="7"/>
      <c r="F629" s="7"/>
      <c r="G629" s="7"/>
      <c r="H629" s="7"/>
      <c r="I629" s="7"/>
      <c r="J629" s="7"/>
      <c r="O629" s="14"/>
    </row>
    <row r="630" spans="1:15" s="41" customFormat="1" x14ac:dyDescent="0.2">
      <c r="A630" s="136"/>
      <c r="B630" s="7"/>
      <c r="C630" s="137"/>
      <c r="D630" s="138"/>
      <c r="E630" s="7"/>
      <c r="F630" s="7"/>
      <c r="G630" s="7"/>
      <c r="H630" s="7"/>
      <c r="I630" s="7"/>
      <c r="J630" s="7"/>
      <c r="O630" s="14"/>
    </row>
    <row r="631" spans="1:15" s="41" customFormat="1" x14ac:dyDescent="0.2">
      <c r="A631" s="136"/>
      <c r="B631" s="7"/>
      <c r="C631" s="137"/>
      <c r="D631" s="138"/>
      <c r="E631" s="7"/>
      <c r="F631" s="7"/>
      <c r="G631" s="7"/>
      <c r="H631" s="7"/>
      <c r="I631" s="7"/>
      <c r="J631" s="7"/>
      <c r="O631" s="14"/>
    </row>
    <row r="632" spans="1:15" s="41" customFormat="1" x14ac:dyDescent="0.2">
      <c r="A632" s="136"/>
      <c r="B632" s="7"/>
      <c r="C632" s="137"/>
      <c r="D632" s="138"/>
      <c r="E632" s="7"/>
      <c r="F632" s="7"/>
      <c r="G632" s="7"/>
      <c r="H632" s="7"/>
      <c r="I632" s="7"/>
      <c r="J632" s="7"/>
      <c r="O632" s="14"/>
    </row>
    <row r="633" spans="1:15" s="41" customFormat="1" x14ac:dyDescent="0.2">
      <c r="A633" s="136"/>
      <c r="B633" s="7"/>
      <c r="C633" s="137"/>
      <c r="D633" s="138"/>
      <c r="E633" s="7"/>
      <c r="F633" s="7"/>
      <c r="G633" s="7"/>
      <c r="H633" s="7"/>
      <c r="I633" s="7"/>
      <c r="J633" s="7"/>
      <c r="O633" s="14"/>
    </row>
    <row r="634" spans="1:15" s="41" customFormat="1" x14ac:dyDescent="0.2">
      <c r="A634" s="136"/>
      <c r="B634" s="7"/>
      <c r="C634" s="137"/>
      <c r="D634" s="138"/>
      <c r="E634" s="7"/>
      <c r="F634" s="7"/>
      <c r="G634" s="7"/>
      <c r="H634" s="7"/>
      <c r="I634" s="7"/>
      <c r="J634" s="7"/>
      <c r="O634" s="14"/>
    </row>
    <row r="635" spans="1:15" s="41" customFormat="1" x14ac:dyDescent="0.2">
      <c r="A635" s="136"/>
      <c r="B635" s="7"/>
      <c r="C635" s="137"/>
      <c r="D635" s="138"/>
      <c r="E635" s="7"/>
      <c r="F635" s="7"/>
      <c r="G635" s="7"/>
      <c r="H635" s="7"/>
      <c r="I635" s="7"/>
      <c r="J635" s="7"/>
      <c r="O635" s="14"/>
    </row>
    <row r="636" spans="1:15" s="41" customFormat="1" x14ac:dyDescent="0.2">
      <c r="A636" s="136"/>
      <c r="B636" s="7"/>
      <c r="C636" s="137"/>
      <c r="D636" s="138"/>
      <c r="E636" s="7"/>
      <c r="F636" s="7"/>
      <c r="G636" s="7"/>
      <c r="H636" s="7"/>
      <c r="I636" s="7"/>
      <c r="J636" s="7"/>
      <c r="O636" s="14"/>
    </row>
    <row r="637" spans="1:15" s="41" customFormat="1" x14ac:dyDescent="0.2">
      <c r="A637" s="136"/>
      <c r="B637" s="7"/>
      <c r="C637" s="137"/>
      <c r="D637" s="138"/>
      <c r="E637" s="7"/>
      <c r="F637" s="7"/>
      <c r="G637" s="7"/>
      <c r="H637" s="7"/>
      <c r="I637" s="7"/>
      <c r="J637" s="7"/>
      <c r="O637" s="14"/>
    </row>
    <row r="638" spans="1:15" s="41" customFormat="1" x14ac:dyDescent="0.2">
      <c r="A638" s="136"/>
      <c r="B638" s="7"/>
      <c r="C638" s="137"/>
      <c r="D638" s="138"/>
      <c r="E638" s="7"/>
      <c r="F638" s="7"/>
      <c r="G638" s="7"/>
      <c r="H638" s="7"/>
      <c r="I638" s="7"/>
      <c r="J638" s="7"/>
      <c r="O638" s="14"/>
    </row>
    <row r="639" spans="1:15" s="41" customFormat="1" x14ac:dyDescent="0.2">
      <c r="A639" s="136"/>
      <c r="B639" s="7"/>
      <c r="C639" s="137"/>
      <c r="D639" s="138"/>
      <c r="E639" s="7"/>
      <c r="F639" s="7"/>
      <c r="G639" s="7"/>
      <c r="H639" s="7"/>
      <c r="I639" s="7"/>
      <c r="J639" s="7"/>
      <c r="O639" s="14"/>
    </row>
    <row r="640" spans="1:15" s="41" customFormat="1" x14ac:dyDescent="0.2">
      <c r="A640" s="136"/>
      <c r="B640" s="7"/>
      <c r="C640" s="137"/>
      <c r="D640" s="138"/>
      <c r="E640" s="7"/>
      <c r="F640" s="7"/>
      <c r="G640" s="7"/>
      <c r="H640" s="7"/>
      <c r="I640" s="7"/>
      <c r="J640" s="7"/>
      <c r="O640" s="14"/>
    </row>
    <row r="641" spans="1:15" s="41" customFormat="1" x14ac:dyDescent="0.2">
      <c r="A641" s="136"/>
      <c r="B641" s="7"/>
      <c r="C641" s="137"/>
      <c r="D641" s="138"/>
      <c r="E641" s="7"/>
      <c r="F641" s="7"/>
      <c r="G641" s="7"/>
      <c r="H641" s="7"/>
      <c r="I641" s="7"/>
      <c r="J641" s="7"/>
      <c r="O641" s="14"/>
    </row>
    <row r="642" spans="1:15" s="41" customFormat="1" x14ac:dyDescent="0.2">
      <c r="A642" s="136"/>
      <c r="B642" s="7"/>
      <c r="C642" s="137"/>
      <c r="D642" s="138"/>
      <c r="E642" s="7"/>
      <c r="F642" s="7"/>
      <c r="G642" s="7"/>
      <c r="H642" s="7"/>
      <c r="I642" s="7"/>
      <c r="J642" s="7"/>
      <c r="O642" s="14"/>
    </row>
    <row r="643" spans="1:15" s="41" customFormat="1" x14ac:dyDescent="0.2">
      <c r="A643" s="136"/>
      <c r="B643" s="7"/>
      <c r="C643" s="137"/>
      <c r="D643" s="138"/>
      <c r="E643" s="7"/>
      <c r="F643" s="7"/>
      <c r="G643" s="7"/>
      <c r="H643" s="7"/>
      <c r="I643" s="7"/>
      <c r="J643" s="7"/>
      <c r="O643" s="14"/>
    </row>
    <row r="644" spans="1:15" s="41" customFormat="1" x14ac:dyDescent="0.2">
      <c r="A644" s="136"/>
      <c r="B644" s="7"/>
      <c r="C644" s="137"/>
      <c r="D644" s="138"/>
      <c r="E644" s="7"/>
      <c r="F644" s="7"/>
      <c r="G644" s="7"/>
      <c r="H644" s="7"/>
      <c r="I644" s="7"/>
      <c r="J644" s="7"/>
      <c r="O644" s="14"/>
    </row>
    <row r="645" spans="1:15" s="41" customFormat="1" x14ac:dyDescent="0.2">
      <c r="A645" s="136"/>
      <c r="B645" s="7"/>
      <c r="C645" s="137"/>
      <c r="D645" s="138"/>
      <c r="E645" s="7"/>
      <c r="F645" s="7"/>
      <c r="G645" s="7"/>
      <c r="H645" s="7"/>
      <c r="I645" s="7"/>
      <c r="J645" s="7"/>
      <c r="O645" s="14"/>
    </row>
    <row r="646" spans="1:15" s="41" customFormat="1" x14ac:dyDescent="0.2">
      <c r="A646" s="136"/>
      <c r="B646" s="7"/>
      <c r="C646" s="137"/>
      <c r="D646" s="138"/>
      <c r="E646" s="7"/>
      <c r="F646" s="7"/>
      <c r="G646" s="7"/>
      <c r="H646" s="7"/>
      <c r="I646" s="7"/>
      <c r="J646" s="7"/>
      <c r="O646" s="14"/>
    </row>
    <row r="647" spans="1:15" s="41" customFormat="1" x14ac:dyDescent="0.2">
      <c r="A647" s="136"/>
      <c r="B647" s="7"/>
      <c r="C647" s="137"/>
      <c r="D647" s="138"/>
      <c r="E647" s="7"/>
      <c r="F647" s="7"/>
      <c r="G647" s="7"/>
      <c r="H647" s="7"/>
      <c r="I647" s="7"/>
      <c r="J647" s="7"/>
      <c r="O647" s="14"/>
    </row>
    <row r="648" spans="1:15" s="41" customFormat="1" x14ac:dyDescent="0.2">
      <c r="A648" s="136"/>
      <c r="B648" s="7"/>
      <c r="C648" s="137"/>
      <c r="D648" s="138"/>
      <c r="E648" s="7"/>
      <c r="F648" s="7"/>
      <c r="G648" s="7"/>
      <c r="H648" s="7"/>
      <c r="I648" s="7"/>
      <c r="J648" s="7"/>
      <c r="O648" s="14"/>
    </row>
    <row r="649" spans="1:15" s="41" customFormat="1" x14ac:dyDescent="0.2">
      <c r="A649" s="136"/>
      <c r="B649" s="7"/>
      <c r="C649" s="137"/>
      <c r="D649" s="138"/>
      <c r="E649" s="7"/>
      <c r="F649" s="7"/>
      <c r="G649" s="7"/>
      <c r="H649" s="7"/>
      <c r="I649" s="7"/>
      <c r="J649" s="7"/>
      <c r="O649" s="14"/>
    </row>
    <row r="650" spans="1:15" s="41" customFormat="1" x14ac:dyDescent="0.2">
      <c r="A650" s="136"/>
      <c r="B650" s="7"/>
      <c r="C650" s="137"/>
      <c r="D650" s="138"/>
      <c r="E650" s="7"/>
      <c r="F650" s="7"/>
      <c r="G650" s="7"/>
      <c r="H650" s="7"/>
      <c r="I650" s="7"/>
      <c r="J650" s="7"/>
      <c r="O650" s="14"/>
    </row>
    <row r="651" spans="1:15" s="41" customFormat="1" x14ac:dyDescent="0.2">
      <c r="A651" s="136"/>
      <c r="B651" s="7"/>
      <c r="C651" s="137"/>
      <c r="D651" s="138"/>
      <c r="E651" s="7"/>
      <c r="F651" s="7"/>
      <c r="G651" s="7"/>
      <c r="H651" s="7"/>
      <c r="I651" s="7"/>
      <c r="J651" s="7"/>
      <c r="O651" s="14"/>
    </row>
    <row r="652" spans="1:15" s="41" customFormat="1" x14ac:dyDescent="0.2">
      <c r="A652" s="136"/>
      <c r="B652" s="7"/>
      <c r="C652" s="137"/>
      <c r="D652" s="138"/>
      <c r="E652" s="7"/>
      <c r="F652" s="7"/>
      <c r="G652" s="7"/>
      <c r="H652" s="7"/>
      <c r="I652" s="7"/>
      <c r="J652" s="7"/>
      <c r="O652" s="14"/>
    </row>
    <row r="653" spans="1:15" s="41" customFormat="1" x14ac:dyDescent="0.2">
      <c r="A653" s="136"/>
      <c r="B653" s="7"/>
      <c r="C653" s="137"/>
      <c r="D653" s="138"/>
      <c r="E653" s="7"/>
      <c r="F653" s="7"/>
      <c r="G653" s="7"/>
      <c r="H653" s="7"/>
      <c r="I653" s="7"/>
      <c r="J653" s="7"/>
      <c r="O653" s="14"/>
    </row>
    <row r="654" spans="1:15" s="41" customFormat="1" x14ac:dyDescent="0.2">
      <c r="A654" s="136"/>
      <c r="B654" s="7"/>
      <c r="C654" s="137"/>
      <c r="D654" s="138"/>
      <c r="E654" s="7"/>
      <c r="F654" s="7"/>
      <c r="G654" s="7"/>
      <c r="H654" s="7"/>
      <c r="I654" s="7"/>
      <c r="J654" s="7"/>
      <c r="O654" s="14"/>
    </row>
    <row r="655" spans="1:15" s="41" customFormat="1" x14ac:dyDescent="0.2">
      <c r="A655" s="136"/>
      <c r="B655" s="7"/>
      <c r="C655" s="137"/>
      <c r="D655" s="138"/>
      <c r="E655" s="7"/>
      <c r="F655" s="7"/>
      <c r="G655" s="7"/>
      <c r="H655" s="7"/>
      <c r="I655" s="7"/>
      <c r="J655" s="7"/>
      <c r="O655" s="14"/>
    </row>
    <row r="656" spans="1:15" s="41" customFormat="1" x14ac:dyDescent="0.2">
      <c r="A656" s="136"/>
      <c r="B656" s="7"/>
      <c r="C656" s="137"/>
      <c r="D656" s="138"/>
      <c r="E656" s="7"/>
      <c r="F656" s="7"/>
      <c r="G656" s="7"/>
      <c r="H656" s="7"/>
      <c r="I656" s="7"/>
      <c r="J656" s="7"/>
      <c r="O656" s="14"/>
    </row>
    <row r="657" spans="1:15" s="41" customFormat="1" x14ac:dyDescent="0.2">
      <c r="A657" s="136"/>
      <c r="B657" s="7"/>
      <c r="C657" s="137"/>
      <c r="D657" s="138"/>
      <c r="E657" s="7"/>
      <c r="F657" s="7"/>
      <c r="G657" s="7"/>
      <c r="H657" s="7"/>
      <c r="I657" s="7"/>
      <c r="J657" s="7"/>
      <c r="O657" s="14"/>
    </row>
    <row r="658" spans="1:15" s="41" customFormat="1" x14ac:dyDescent="0.2">
      <c r="A658" s="136"/>
      <c r="B658" s="7"/>
      <c r="C658" s="137"/>
      <c r="D658" s="138"/>
      <c r="E658" s="7"/>
      <c r="F658" s="7"/>
      <c r="G658" s="7"/>
      <c r="H658" s="7"/>
      <c r="I658" s="7"/>
      <c r="J658" s="7"/>
      <c r="O658" s="14"/>
    </row>
    <row r="659" spans="1:15" s="41" customFormat="1" x14ac:dyDescent="0.2">
      <c r="A659" s="136"/>
      <c r="B659" s="7"/>
      <c r="C659" s="137"/>
      <c r="D659" s="138"/>
      <c r="E659" s="7"/>
      <c r="F659" s="7"/>
      <c r="G659" s="7"/>
      <c r="H659" s="7"/>
      <c r="I659" s="7"/>
      <c r="J659" s="7"/>
      <c r="O659" s="14"/>
    </row>
    <row r="660" spans="1:15" s="41" customFormat="1" x14ac:dyDescent="0.2">
      <c r="A660" s="136"/>
      <c r="B660" s="7"/>
      <c r="C660" s="137"/>
      <c r="D660" s="138"/>
      <c r="E660" s="7"/>
      <c r="F660" s="7"/>
      <c r="G660" s="7"/>
      <c r="H660" s="7"/>
      <c r="I660" s="7"/>
      <c r="J660" s="7"/>
      <c r="O660" s="14"/>
    </row>
    <row r="661" spans="1:15" s="41" customFormat="1" x14ac:dyDescent="0.2">
      <c r="A661" s="136"/>
      <c r="B661" s="7"/>
      <c r="C661" s="137"/>
      <c r="D661" s="138"/>
      <c r="E661" s="7"/>
      <c r="F661" s="7"/>
      <c r="G661" s="7"/>
      <c r="H661" s="7"/>
      <c r="I661" s="7"/>
      <c r="J661" s="7"/>
      <c r="O661" s="14"/>
    </row>
    <row r="662" spans="1:15" s="41" customFormat="1" x14ac:dyDescent="0.2">
      <c r="A662" s="136"/>
      <c r="B662" s="7"/>
      <c r="C662" s="137"/>
      <c r="D662" s="138"/>
      <c r="E662" s="7"/>
      <c r="F662" s="7"/>
      <c r="G662" s="7"/>
      <c r="H662" s="7"/>
      <c r="I662" s="7"/>
      <c r="J662" s="7"/>
      <c r="O662" s="14"/>
    </row>
    <row r="663" spans="1:15" s="41" customFormat="1" x14ac:dyDescent="0.2">
      <c r="A663" s="136"/>
      <c r="B663" s="7"/>
      <c r="C663" s="137"/>
      <c r="D663" s="138"/>
      <c r="E663" s="7"/>
      <c r="F663" s="7"/>
      <c r="G663" s="7"/>
      <c r="H663" s="7"/>
      <c r="I663" s="7"/>
      <c r="J663" s="7"/>
      <c r="O663" s="14"/>
    </row>
    <row r="664" spans="1:15" s="41" customFormat="1" x14ac:dyDescent="0.2">
      <c r="A664" s="136"/>
      <c r="B664" s="7"/>
      <c r="C664" s="137"/>
      <c r="D664" s="138"/>
      <c r="E664" s="7"/>
      <c r="F664" s="7"/>
      <c r="G664" s="7"/>
      <c r="H664" s="7"/>
      <c r="I664" s="7"/>
      <c r="J664" s="7"/>
      <c r="O664" s="14"/>
    </row>
    <row r="665" spans="1:15" s="41" customFormat="1" x14ac:dyDescent="0.2">
      <c r="A665" s="136"/>
      <c r="B665" s="7"/>
      <c r="C665" s="137"/>
      <c r="D665" s="138"/>
      <c r="E665" s="7"/>
      <c r="F665" s="7"/>
      <c r="G665" s="7"/>
      <c r="H665" s="7"/>
      <c r="I665" s="7"/>
      <c r="J665" s="7"/>
      <c r="O665" s="14"/>
    </row>
    <row r="666" spans="1:15" s="41" customFormat="1" x14ac:dyDescent="0.2">
      <c r="A666" s="136"/>
      <c r="B666" s="7"/>
      <c r="C666" s="137"/>
      <c r="D666" s="138"/>
      <c r="E666" s="7"/>
      <c r="F666" s="7"/>
      <c r="G666" s="7"/>
      <c r="H666" s="7"/>
      <c r="I666" s="7"/>
      <c r="J666" s="7"/>
      <c r="O666" s="14"/>
    </row>
    <row r="667" spans="1:15" s="41" customFormat="1" x14ac:dyDescent="0.2">
      <c r="A667" s="136"/>
      <c r="B667" s="7"/>
      <c r="C667" s="137"/>
      <c r="D667" s="138"/>
      <c r="E667" s="7"/>
      <c r="F667" s="7"/>
      <c r="G667" s="7"/>
      <c r="H667" s="7"/>
      <c r="I667" s="7"/>
      <c r="J667" s="7"/>
      <c r="O667" s="14"/>
    </row>
    <row r="668" spans="1:15" s="41" customFormat="1" x14ac:dyDescent="0.2">
      <c r="A668" s="136"/>
      <c r="B668" s="7"/>
      <c r="C668" s="137"/>
      <c r="D668" s="138"/>
      <c r="E668" s="7"/>
      <c r="F668" s="7"/>
      <c r="G668" s="7"/>
      <c r="H668" s="7"/>
      <c r="I668" s="7"/>
      <c r="J668" s="7"/>
      <c r="O668" s="14"/>
    </row>
    <row r="669" spans="1:15" s="41" customFormat="1" x14ac:dyDescent="0.2">
      <c r="A669" s="136"/>
      <c r="B669" s="7"/>
      <c r="C669" s="137"/>
      <c r="D669" s="138"/>
      <c r="E669" s="7"/>
      <c r="F669" s="7"/>
      <c r="G669" s="7"/>
      <c r="H669" s="7"/>
      <c r="I669" s="7"/>
      <c r="J669" s="7"/>
      <c r="O669" s="14"/>
    </row>
    <row r="670" spans="1:15" s="41" customFormat="1" x14ac:dyDescent="0.2">
      <c r="A670" s="136"/>
      <c r="B670" s="7"/>
      <c r="C670" s="137"/>
      <c r="D670" s="138"/>
      <c r="E670" s="7"/>
      <c r="F670" s="7"/>
      <c r="G670" s="7"/>
      <c r="H670" s="7"/>
      <c r="I670" s="7"/>
      <c r="J670" s="7"/>
      <c r="O670" s="14"/>
    </row>
    <row r="671" spans="1:15" s="41" customFormat="1" x14ac:dyDescent="0.2">
      <c r="A671" s="136"/>
      <c r="B671" s="7"/>
      <c r="C671" s="137"/>
      <c r="D671" s="138"/>
      <c r="E671" s="7"/>
      <c r="F671" s="7"/>
      <c r="G671" s="7"/>
      <c r="H671" s="7"/>
      <c r="I671" s="7"/>
      <c r="J671" s="7"/>
      <c r="O671" s="14"/>
    </row>
    <row r="672" spans="1:15" s="41" customFormat="1" x14ac:dyDescent="0.2">
      <c r="A672" s="136"/>
      <c r="B672" s="7"/>
      <c r="C672" s="137"/>
      <c r="D672" s="138"/>
      <c r="E672" s="7"/>
      <c r="F672" s="7"/>
      <c r="G672" s="7"/>
      <c r="H672" s="7"/>
      <c r="I672" s="7"/>
      <c r="J672" s="7"/>
      <c r="O672" s="14"/>
    </row>
    <row r="673" spans="1:15" s="41" customFormat="1" x14ac:dyDescent="0.2">
      <c r="A673" s="136"/>
      <c r="B673" s="7"/>
      <c r="C673" s="137"/>
      <c r="D673" s="138"/>
      <c r="E673" s="7"/>
      <c r="F673" s="7"/>
      <c r="G673" s="7"/>
      <c r="H673" s="7"/>
      <c r="I673" s="7"/>
      <c r="J673" s="7"/>
      <c r="O673" s="14"/>
    </row>
    <row r="674" spans="1:15" s="41" customFormat="1" x14ac:dyDescent="0.2">
      <c r="A674" s="136"/>
      <c r="B674" s="7"/>
      <c r="C674" s="137"/>
      <c r="D674" s="138"/>
      <c r="E674" s="7"/>
      <c r="F674" s="7"/>
      <c r="G674" s="7"/>
      <c r="H674" s="7"/>
      <c r="I674" s="7"/>
      <c r="J674" s="7"/>
      <c r="O674" s="14"/>
    </row>
    <row r="675" spans="1:15" s="41" customFormat="1" x14ac:dyDescent="0.2">
      <c r="A675" s="136"/>
      <c r="B675" s="7"/>
      <c r="C675" s="137"/>
      <c r="D675" s="138"/>
      <c r="E675" s="7"/>
      <c r="F675" s="7"/>
      <c r="G675" s="7"/>
      <c r="H675" s="7"/>
      <c r="I675" s="7"/>
      <c r="J675" s="7"/>
      <c r="O675" s="14"/>
    </row>
    <row r="676" spans="1:15" s="41" customFormat="1" x14ac:dyDescent="0.2">
      <c r="A676" s="136"/>
      <c r="B676" s="7"/>
      <c r="C676" s="137"/>
      <c r="D676" s="138"/>
      <c r="E676" s="7"/>
      <c r="O676" s="14"/>
    </row>
    <row r="677" spans="1:15" s="41" customFormat="1" x14ac:dyDescent="0.2">
      <c r="A677" s="136"/>
      <c r="B677" s="7"/>
      <c r="C677" s="137"/>
      <c r="D677" s="138"/>
      <c r="E677" s="7"/>
      <c r="O677" s="14"/>
    </row>
    <row r="678" spans="1:15" s="41" customFormat="1" x14ac:dyDescent="0.2">
      <c r="A678" s="136"/>
      <c r="B678" s="7"/>
      <c r="C678" s="140"/>
      <c r="D678" s="138"/>
      <c r="E678" s="7"/>
      <c r="F678" s="7"/>
      <c r="G678" s="7"/>
      <c r="H678" s="7"/>
      <c r="I678" s="7"/>
      <c r="J678" s="7"/>
      <c r="O678" s="14"/>
    </row>
    <row r="679" spans="1:15" s="41" customFormat="1" x14ac:dyDescent="0.2">
      <c r="A679" s="136"/>
      <c r="B679" s="7"/>
      <c r="C679" s="137"/>
      <c r="D679" s="138"/>
      <c r="E679" s="7"/>
      <c r="F679" s="7"/>
      <c r="G679" s="7"/>
      <c r="H679" s="7"/>
      <c r="I679" s="7"/>
      <c r="J679" s="7"/>
      <c r="O679" s="14"/>
    </row>
    <row r="680" spans="1:15" s="41" customFormat="1" x14ac:dyDescent="0.2">
      <c r="A680" s="136"/>
      <c r="B680" s="7"/>
      <c r="C680" s="137"/>
      <c r="D680" s="138"/>
      <c r="E680" s="7"/>
      <c r="O680" s="14"/>
    </row>
    <row r="681" spans="1:15" s="41" customFormat="1" x14ac:dyDescent="0.2">
      <c r="A681" s="136"/>
      <c r="B681" s="7"/>
      <c r="C681" s="137"/>
      <c r="D681" s="138"/>
      <c r="E681" s="7"/>
      <c r="O681" s="14"/>
    </row>
    <row r="682" spans="1:15" s="41" customFormat="1" x14ac:dyDescent="0.2">
      <c r="A682" s="136"/>
      <c r="B682" s="7"/>
      <c r="C682" s="140"/>
      <c r="D682" s="138"/>
      <c r="E682" s="7"/>
      <c r="F682" s="7"/>
      <c r="G682" s="7"/>
      <c r="H682" s="7"/>
      <c r="I682" s="7"/>
      <c r="J682" s="7"/>
      <c r="O682" s="14"/>
    </row>
    <row r="683" spans="1:15" s="41" customFormat="1" x14ac:dyDescent="0.2">
      <c r="A683" s="136"/>
      <c r="B683" s="7"/>
      <c r="C683" s="137"/>
      <c r="D683" s="138"/>
      <c r="E683" s="7"/>
      <c r="F683" s="7"/>
      <c r="G683" s="7"/>
      <c r="H683" s="7"/>
      <c r="I683" s="7"/>
      <c r="J683" s="7"/>
      <c r="O683" s="14"/>
    </row>
    <row r="684" spans="1:15" s="41" customFormat="1" x14ac:dyDescent="0.2">
      <c r="A684" s="136"/>
      <c r="B684" s="7"/>
      <c r="C684" s="137"/>
      <c r="D684" s="138"/>
      <c r="E684" s="7"/>
      <c r="F684" s="7"/>
      <c r="G684" s="7"/>
      <c r="H684" s="7"/>
      <c r="I684" s="7"/>
      <c r="J684" s="7"/>
      <c r="O684" s="14"/>
    </row>
    <row r="685" spans="1:15" s="41" customFormat="1" x14ac:dyDescent="0.2">
      <c r="A685" s="136"/>
      <c r="B685" s="7"/>
      <c r="C685" s="137"/>
      <c r="D685" s="138"/>
      <c r="E685" s="7"/>
      <c r="F685" s="7"/>
      <c r="G685" s="7"/>
      <c r="H685" s="7"/>
      <c r="I685" s="7"/>
      <c r="J685" s="7"/>
      <c r="O685" s="14"/>
    </row>
    <row r="686" spans="1:15" s="41" customFormat="1" x14ac:dyDescent="0.2">
      <c r="A686" s="136"/>
      <c r="B686" s="7"/>
      <c r="C686" s="137"/>
      <c r="D686" s="138"/>
      <c r="E686" s="7"/>
      <c r="F686" s="7"/>
      <c r="G686" s="7"/>
      <c r="H686" s="7"/>
      <c r="I686" s="7"/>
      <c r="J686" s="7"/>
      <c r="O686" s="14"/>
    </row>
    <row r="687" spans="1:15" s="41" customFormat="1" x14ac:dyDescent="0.2">
      <c r="A687" s="136"/>
      <c r="B687" s="7"/>
      <c r="C687" s="137"/>
      <c r="D687" s="138"/>
      <c r="E687" s="7"/>
      <c r="F687" s="7"/>
      <c r="G687" s="7"/>
      <c r="H687" s="7"/>
      <c r="I687" s="7"/>
      <c r="J687" s="7"/>
      <c r="O687" s="14"/>
    </row>
    <row r="688" spans="1:15" s="41" customFormat="1" x14ac:dyDescent="0.2">
      <c r="A688" s="136"/>
      <c r="B688" s="7"/>
      <c r="C688" s="137"/>
      <c r="D688" s="138"/>
      <c r="E688" s="7"/>
      <c r="F688" s="7"/>
      <c r="G688" s="7"/>
      <c r="H688" s="7"/>
      <c r="I688" s="7"/>
      <c r="J688" s="7"/>
      <c r="O688" s="14"/>
    </row>
    <row r="689" spans="1:15" s="41" customFormat="1" x14ac:dyDescent="0.2">
      <c r="A689" s="136"/>
      <c r="B689" s="7"/>
      <c r="C689" s="137"/>
      <c r="D689" s="138"/>
      <c r="E689" s="7"/>
      <c r="F689" s="7"/>
      <c r="G689" s="7"/>
      <c r="H689" s="7"/>
      <c r="I689" s="7"/>
      <c r="J689" s="7"/>
      <c r="O689" s="14"/>
    </row>
    <row r="690" spans="1:15" s="41" customFormat="1" x14ac:dyDescent="0.2">
      <c r="A690" s="136"/>
      <c r="B690" s="7"/>
      <c r="C690" s="137"/>
      <c r="D690" s="138"/>
      <c r="E690" s="7"/>
      <c r="F690" s="7"/>
      <c r="G690" s="7"/>
      <c r="H690" s="7"/>
      <c r="I690" s="7"/>
      <c r="J690" s="7"/>
      <c r="O690" s="14"/>
    </row>
    <row r="691" spans="1:15" s="41" customFormat="1" x14ac:dyDescent="0.2">
      <c r="A691" s="136"/>
      <c r="B691" s="7"/>
      <c r="C691" s="137"/>
      <c r="D691" s="138"/>
      <c r="E691" s="7"/>
      <c r="F691" s="7"/>
      <c r="G691" s="7"/>
      <c r="H691" s="7"/>
      <c r="I691" s="7"/>
      <c r="J691" s="7"/>
      <c r="O691" s="14"/>
    </row>
    <row r="692" spans="1:15" s="41" customFormat="1" x14ac:dyDescent="0.2">
      <c r="A692" s="136"/>
      <c r="B692" s="7"/>
      <c r="C692" s="137"/>
      <c r="D692" s="138"/>
      <c r="E692" s="7"/>
      <c r="F692" s="7"/>
      <c r="G692" s="7"/>
      <c r="H692" s="7"/>
      <c r="I692" s="7"/>
      <c r="J692" s="7"/>
      <c r="O692" s="14"/>
    </row>
    <row r="693" spans="1:15" s="41" customFormat="1" x14ac:dyDescent="0.2">
      <c r="A693" s="136"/>
      <c r="B693" s="7"/>
      <c r="C693" s="137"/>
      <c r="D693" s="138"/>
      <c r="E693" s="7"/>
      <c r="F693" s="7"/>
      <c r="G693" s="7"/>
      <c r="H693" s="7"/>
      <c r="I693" s="7"/>
      <c r="J693" s="7"/>
      <c r="O693" s="14"/>
    </row>
    <row r="694" spans="1:15" s="41" customFormat="1" x14ac:dyDescent="0.2">
      <c r="A694" s="136"/>
      <c r="B694" s="7"/>
      <c r="C694" s="137"/>
      <c r="D694" s="138"/>
      <c r="E694" s="7"/>
      <c r="F694" s="7"/>
      <c r="G694" s="7"/>
      <c r="H694" s="7"/>
      <c r="I694" s="7"/>
      <c r="J694" s="7"/>
      <c r="O694" s="14"/>
    </row>
    <row r="695" spans="1:15" s="41" customFormat="1" x14ac:dyDescent="0.2">
      <c r="A695" s="136"/>
      <c r="B695" s="7"/>
      <c r="C695" s="137"/>
      <c r="D695" s="138"/>
      <c r="E695" s="7"/>
      <c r="F695" s="7"/>
      <c r="G695" s="7"/>
      <c r="H695" s="7"/>
      <c r="I695" s="7"/>
      <c r="J695" s="7"/>
      <c r="O695" s="14"/>
    </row>
    <row r="696" spans="1:15" s="41" customFormat="1" x14ac:dyDescent="0.2">
      <c r="A696" s="136"/>
      <c r="B696" s="7"/>
      <c r="C696" s="137"/>
      <c r="D696" s="138"/>
      <c r="E696" s="7"/>
      <c r="F696" s="7"/>
      <c r="G696" s="7"/>
      <c r="H696" s="7"/>
      <c r="I696" s="7"/>
      <c r="J696" s="7"/>
      <c r="O696" s="14"/>
    </row>
    <row r="697" spans="1:15" s="41" customFormat="1" x14ac:dyDescent="0.2">
      <c r="A697" s="136"/>
      <c r="B697" s="7"/>
      <c r="C697" s="137"/>
      <c r="D697" s="138"/>
      <c r="E697" s="7"/>
      <c r="O697" s="14"/>
    </row>
    <row r="698" spans="1:15" s="41" customFormat="1" x14ac:dyDescent="0.2">
      <c r="A698" s="136"/>
      <c r="B698" s="7"/>
      <c r="C698" s="137"/>
      <c r="D698" s="138"/>
      <c r="E698" s="7"/>
      <c r="O698" s="14"/>
    </row>
    <row r="699" spans="1:15" s="41" customFormat="1" x14ac:dyDescent="0.2">
      <c r="A699" s="136"/>
      <c r="B699" s="7"/>
      <c r="C699" s="140"/>
      <c r="D699" s="138"/>
      <c r="E699" s="7"/>
      <c r="F699" s="7"/>
      <c r="G699" s="7"/>
      <c r="H699" s="7"/>
      <c r="I699" s="7"/>
      <c r="J699" s="7"/>
      <c r="O699" s="14"/>
    </row>
    <row r="700" spans="1:15" s="41" customFormat="1" x14ac:dyDescent="0.2">
      <c r="A700" s="136"/>
      <c r="B700" s="7"/>
      <c r="C700" s="137"/>
      <c r="D700" s="138"/>
      <c r="E700" s="7"/>
      <c r="F700" s="7"/>
      <c r="G700" s="7"/>
      <c r="H700" s="7"/>
      <c r="I700" s="7"/>
      <c r="J700" s="7"/>
      <c r="O700" s="14"/>
    </row>
    <row r="701" spans="1:15" s="41" customFormat="1" x14ac:dyDescent="0.2">
      <c r="A701" s="136"/>
      <c r="B701" s="7"/>
      <c r="C701" s="137"/>
      <c r="D701" s="138"/>
      <c r="E701" s="7"/>
      <c r="F701" s="7"/>
      <c r="G701" s="7"/>
      <c r="H701" s="7"/>
      <c r="I701" s="7"/>
      <c r="J701" s="7"/>
      <c r="O701" s="14"/>
    </row>
    <row r="702" spans="1:15" s="41" customFormat="1" x14ac:dyDescent="0.2">
      <c r="A702" s="136"/>
      <c r="B702" s="7"/>
      <c r="C702" s="137"/>
      <c r="D702" s="138"/>
      <c r="E702" s="7"/>
      <c r="F702" s="7"/>
      <c r="G702" s="7"/>
      <c r="H702" s="7"/>
      <c r="I702" s="7"/>
      <c r="J702" s="7"/>
      <c r="O702" s="14"/>
    </row>
    <row r="703" spans="1:15" s="41" customFormat="1" x14ac:dyDescent="0.2">
      <c r="A703" s="136"/>
      <c r="B703" s="7"/>
      <c r="C703" s="137"/>
      <c r="D703" s="138"/>
      <c r="E703" s="7"/>
      <c r="F703" s="7"/>
      <c r="G703" s="7"/>
      <c r="H703" s="7"/>
      <c r="I703" s="7"/>
      <c r="J703" s="7"/>
      <c r="O703" s="14"/>
    </row>
    <row r="704" spans="1:15" s="41" customFormat="1" x14ac:dyDescent="0.2">
      <c r="A704" s="136"/>
      <c r="B704" s="7"/>
      <c r="C704" s="137"/>
      <c r="D704" s="138"/>
      <c r="E704" s="7"/>
      <c r="F704" s="7"/>
      <c r="G704" s="7"/>
      <c r="H704" s="7"/>
      <c r="I704" s="7"/>
      <c r="J704" s="7"/>
      <c r="O704" s="14"/>
    </row>
    <row r="705" spans="1:15" s="41" customFormat="1" x14ac:dyDescent="0.2">
      <c r="A705" s="136"/>
      <c r="B705" s="7"/>
      <c r="C705" s="137"/>
      <c r="D705" s="138"/>
      <c r="E705" s="7"/>
      <c r="F705" s="7"/>
      <c r="G705" s="7"/>
      <c r="H705" s="7"/>
      <c r="I705" s="7"/>
      <c r="J705" s="7"/>
      <c r="O705" s="14"/>
    </row>
    <row r="706" spans="1:15" s="41" customFormat="1" x14ac:dyDescent="0.2">
      <c r="A706" s="136"/>
      <c r="B706" s="7"/>
      <c r="C706" s="137"/>
      <c r="D706" s="138"/>
      <c r="E706" s="7"/>
      <c r="F706" s="7"/>
      <c r="G706" s="7"/>
      <c r="H706" s="7"/>
      <c r="I706" s="7"/>
      <c r="J706" s="7"/>
      <c r="O706" s="14"/>
    </row>
    <row r="707" spans="1:15" s="41" customFormat="1" x14ac:dyDescent="0.2">
      <c r="A707" s="136"/>
      <c r="B707" s="7"/>
      <c r="C707" s="137"/>
      <c r="D707" s="138"/>
      <c r="E707" s="7"/>
      <c r="F707" s="7"/>
      <c r="G707" s="7"/>
      <c r="H707" s="7"/>
      <c r="I707" s="7"/>
      <c r="J707" s="7"/>
      <c r="O707" s="14"/>
    </row>
    <row r="708" spans="1:15" s="41" customFormat="1" x14ac:dyDescent="0.2">
      <c r="A708" s="136"/>
      <c r="B708" s="7"/>
      <c r="C708" s="137"/>
      <c r="D708" s="138"/>
      <c r="E708" s="7"/>
      <c r="F708" s="7"/>
      <c r="G708" s="7"/>
      <c r="H708" s="7"/>
      <c r="I708" s="7"/>
      <c r="J708" s="7"/>
      <c r="O708" s="14"/>
    </row>
    <row r="709" spans="1:15" s="41" customFormat="1" x14ac:dyDescent="0.2">
      <c r="A709" s="136"/>
      <c r="B709" s="7"/>
      <c r="C709" s="137"/>
      <c r="D709" s="138"/>
      <c r="E709" s="7"/>
      <c r="F709" s="7"/>
      <c r="G709" s="7"/>
      <c r="H709" s="7"/>
      <c r="I709" s="7"/>
      <c r="J709" s="7"/>
      <c r="O709" s="14"/>
    </row>
    <row r="710" spans="1:15" s="41" customFormat="1" x14ac:dyDescent="0.2">
      <c r="A710" s="136"/>
      <c r="B710" s="7"/>
      <c r="C710" s="137"/>
      <c r="D710" s="138"/>
      <c r="E710" s="7"/>
      <c r="F710" s="7"/>
      <c r="G710" s="7"/>
      <c r="H710" s="7"/>
      <c r="I710" s="7"/>
      <c r="J710" s="7"/>
      <c r="O710" s="14"/>
    </row>
    <row r="711" spans="1:15" s="41" customFormat="1" x14ac:dyDescent="0.2">
      <c r="A711" s="136"/>
      <c r="B711" s="7"/>
      <c r="C711" s="137"/>
      <c r="D711" s="138"/>
      <c r="E711" s="7"/>
      <c r="F711" s="7"/>
      <c r="G711" s="7"/>
      <c r="H711" s="7"/>
      <c r="I711" s="7"/>
      <c r="J711" s="7"/>
      <c r="O711" s="14"/>
    </row>
    <row r="712" spans="1:15" s="41" customFormat="1" x14ac:dyDescent="0.2">
      <c r="A712" s="136"/>
      <c r="B712" s="7"/>
      <c r="C712" s="137"/>
      <c r="D712" s="138"/>
      <c r="E712" s="7"/>
      <c r="F712" s="7"/>
      <c r="G712" s="7"/>
      <c r="H712" s="7"/>
      <c r="I712" s="7"/>
      <c r="J712" s="7"/>
      <c r="O712" s="14"/>
    </row>
    <row r="713" spans="1:15" s="41" customFormat="1" x14ac:dyDescent="0.2">
      <c r="A713" s="136"/>
      <c r="B713" s="7"/>
      <c r="C713" s="137"/>
      <c r="D713" s="138"/>
      <c r="E713" s="7"/>
      <c r="F713" s="7"/>
      <c r="G713" s="7"/>
      <c r="H713" s="7"/>
      <c r="I713" s="7"/>
      <c r="J713" s="7"/>
      <c r="O713" s="14"/>
    </row>
    <row r="714" spans="1:15" s="41" customFormat="1" x14ac:dyDescent="0.2">
      <c r="A714" s="136"/>
      <c r="B714" s="7"/>
      <c r="C714" s="137"/>
      <c r="D714" s="138"/>
      <c r="E714" s="7"/>
      <c r="O714" s="14"/>
    </row>
    <row r="715" spans="1:15" s="41" customFormat="1" x14ac:dyDescent="0.2">
      <c r="A715" s="136"/>
      <c r="B715" s="7"/>
      <c r="C715" s="137"/>
      <c r="D715" s="138"/>
      <c r="E715" s="7"/>
      <c r="O715" s="14"/>
    </row>
    <row r="716" spans="1:15" s="41" customFormat="1" x14ac:dyDescent="0.2">
      <c r="A716" s="136"/>
      <c r="B716" s="7"/>
      <c r="C716" s="140"/>
      <c r="D716" s="138"/>
      <c r="E716" s="7"/>
      <c r="F716" s="7"/>
      <c r="G716" s="7"/>
      <c r="H716" s="7"/>
      <c r="I716" s="7"/>
      <c r="J716" s="7"/>
      <c r="O716" s="14"/>
    </row>
    <row r="717" spans="1:15" s="41" customFormat="1" x14ac:dyDescent="0.2">
      <c r="A717" s="136"/>
      <c r="B717" s="7"/>
      <c r="C717" s="137"/>
      <c r="D717" s="138"/>
      <c r="E717" s="7"/>
      <c r="F717" s="7"/>
      <c r="G717" s="7"/>
      <c r="H717" s="7"/>
      <c r="I717" s="7"/>
      <c r="J717" s="7"/>
      <c r="O717" s="14"/>
    </row>
    <row r="718" spans="1:15" s="41" customFormat="1" x14ac:dyDescent="0.2">
      <c r="A718" s="136"/>
      <c r="B718" s="7"/>
      <c r="C718" s="137"/>
      <c r="D718" s="138"/>
      <c r="E718" s="7"/>
      <c r="F718" s="7"/>
      <c r="G718" s="7"/>
      <c r="H718" s="7"/>
      <c r="I718" s="7"/>
      <c r="J718" s="7"/>
      <c r="O718" s="14"/>
    </row>
    <row r="719" spans="1:15" s="41" customFormat="1" x14ac:dyDescent="0.2">
      <c r="A719" s="136"/>
      <c r="B719" s="7"/>
      <c r="C719" s="137"/>
      <c r="D719" s="138"/>
      <c r="E719" s="7"/>
      <c r="F719" s="7"/>
      <c r="G719" s="7"/>
      <c r="H719" s="7"/>
      <c r="I719" s="7"/>
      <c r="J719" s="7"/>
      <c r="O719" s="14"/>
    </row>
    <row r="720" spans="1:15" s="41" customFormat="1" x14ac:dyDescent="0.2">
      <c r="A720" s="136"/>
      <c r="B720" s="7"/>
      <c r="C720" s="137"/>
      <c r="D720" s="138"/>
      <c r="E720" s="7"/>
      <c r="O720" s="14"/>
    </row>
    <row r="721" spans="1:15" s="41" customFormat="1" x14ac:dyDescent="0.2">
      <c r="A721" s="136"/>
      <c r="B721" s="7"/>
      <c r="C721" s="137"/>
      <c r="D721" s="138"/>
      <c r="E721" s="7"/>
      <c r="O721" s="14"/>
    </row>
    <row r="722" spans="1:15" s="41" customFormat="1" x14ac:dyDescent="0.2">
      <c r="A722" s="136"/>
      <c r="B722" s="7"/>
      <c r="C722" s="140"/>
      <c r="D722" s="138"/>
      <c r="E722" s="7"/>
      <c r="F722" s="7"/>
      <c r="G722" s="7"/>
      <c r="H722" s="7"/>
      <c r="I722" s="7"/>
      <c r="J722" s="7"/>
      <c r="O722" s="14"/>
    </row>
    <row r="723" spans="1:15" s="41" customFormat="1" x14ac:dyDescent="0.2">
      <c r="A723" s="136"/>
      <c r="B723" s="7"/>
      <c r="C723" s="137"/>
      <c r="D723" s="138"/>
      <c r="E723" s="7"/>
      <c r="F723" s="7"/>
      <c r="G723" s="7"/>
      <c r="H723" s="7"/>
      <c r="I723" s="7"/>
      <c r="J723" s="7"/>
      <c r="O723" s="14"/>
    </row>
    <row r="724" spans="1:15" s="41" customFormat="1" x14ac:dyDescent="0.2">
      <c r="A724" s="136"/>
      <c r="B724" s="7"/>
      <c r="C724" s="137"/>
      <c r="D724" s="138"/>
      <c r="E724" s="7"/>
      <c r="F724" s="7"/>
      <c r="G724" s="7"/>
      <c r="H724" s="7"/>
      <c r="I724" s="7"/>
      <c r="J724" s="7"/>
      <c r="O724" s="14"/>
    </row>
    <row r="725" spans="1:15" s="41" customFormat="1" x14ac:dyDescent="0.2">
      <c r="A725" s="136"/>
      <c r="B725" s="7"/>
      <c r="C725" s="137"/>
      <c r="D725" s="138"/>
      <c r="E725" s="7"/>
      <c r="F725" s="7"/>
      <c r="G725" s="7"/>
      <c r="H725" s="7"/>
      <c r="I725" s="7"/>
      <c r="J725" s="7"/>
      <c r="O725" s="14"/>
    </row>
    <row r="726" spans="1:15" s="41" customFormat="1" x14ac:dyDescent="0.2">
      <c r="A726" s="136"/>
      <c r="B726" s="7"/>
      <c r="C726" s="137"/>
      <c r="D726" s="138"/>
      <c r="E726" s="7"/>
      <c r="O726" s="14"/>
    </row>
    <row r="727" spans="1:15" s="41" customFormat="1" x14ac:dyDescent="0.2">
      <c r="A727" s="136"/>
      <c r="B727" s="7"/>
      <c r="C727" s="137"/>
      <c r="D727" s="138"/>
      <c r="E727" s="7"/>
      <c r="O727" s="14"/>
    </row>
    <row r="728" spans="1:15" s="41" customFormat="1" x14ac:dyDescent="0.2">
      <c r="A728" s="136"/>
      <c r="B728" s="7"/>
      <c r="C728" s="140"/>
      <c r="D728" s="138"/>
      <c r="E728" s="7"/>
      <c r="F728" s="7"/>
      <c r="G728" s="7"/>
      <c r="H728" s="7"/>
      <c r="I728" s="7"/>
      <c r="J728" s="7"/>
      <c r="O728" s="14"/>
    </row>
    <row r="729" spans="1:15" s="41" customFormat="1" x14ac:dyDescent="0.2">
      <c r="A729" s="136"/>
      <c r="B729" s="7"/>
      <c r="C729" s="137"/>
      <c r="D729" s="138"/>
      <c r="E729" s="7"/>
      <c r="F729" s="7"/>
      <c r="G729" s="7"/>
      <c r="H729" s="7"/>
      <c r="I729" s="7"/>
      <c r="J729" s="7"/>
      <c r="O729" s="14"/>
    </row>
    <row r="730" spans="1:15" s="41" customFormat="1" x14ac:dyDescent="0.2">
      <c r="A730" s="136"/>
      <c r="B730" s="7"/>
      <c r="C730" s="137"/>
      <c r="D730" s="138"/>
      <c r="E730" s="7"/>
      <c r="F730" s="7"/>
      <c r="G730" s="7"/>
      <c r="H730" s="7"/>
      <c r="I730" s="7"/>
      <c r="J730" s="7"/>
      <c r="O730" s="14"/>
    </row>
    <row r="731" spans="1:15" s="41" customFormat="1" x14ac:dyDescent="0.2">
      <c r="A731" s="136"/>
      <c r="B731" s="7"/>
      <c r="C731" s="137"/>
      <c r="D731" s="138"/>
      <c r="E731" s="7"/>
      <c r="F731" s="7"/>
      <c r="G731" s="7"/>
      <c r="H731" s="7"/>
      <c r="I731" s="7"/>
      <c r="J731" s="7"/>
      <c r="O731" s="14"/>
    </row>
    <row r="732" spans="1:15" s="41" customFormat="1" x14ac:dyDescent="0.2">
      <c r="A732" s="136"/>
      <c r="B732" s="7"/>
      <c r="C732" s="137"/>
      <c r="D732" s="138"/>
      <c r="E732" s="7"/>
      <c r="O732" s="14"/>
    </row>
    <row r="733" spans="1:15" s="41" customFormat="1" x14ac:dyDescent="0.2">
      <c r="A733" s="136"/>
      <c r="B733" s="7"/>
      <c r="C733" s="137"/>
      <c r="D733" s="138"/>
      <c r="E733" s="7"/>
      <c r="F733" s="7"/>
      <c r="G733" s="7"/>
      <c r="H733" s="7"/>
      <c r="I733" s="7"/>
      <c r="J733" s="7"/>
      <c r="O733" s="14"/>
    </row>
    <row r="734" spans="1:15" s="41" customFormat="1" x14ac:dyDescent="0.2">
      <c r="A734" s="136"/>
      <c r="B734" s="7"/>
      <c r="C734" s="137"/>
      <c r="D734" s="138"/>
      <c r="E734" s="7"/>
      <c r="F734" s="7"/>
      <c r="G734" s="7"/>
      <c r="H734" s="7"/>
      <c r="I734" s="7"/>
      <c r="J734" s="7"/>
      <c r="O734" s="14"/>
    </row>
    <row r="735" spans="1:15" s="41" customFormat="1" x14ac:dyDescent="0.2">
      <c r="A735" s="136"/>
      <c r="B735" s="7"/>
      <c r="C735" s="137"/>
      <c r="D735" s="138"/>
      <c r="E735" s="7"/>
      <c r="F735" s="7"/>
      <c r="G735" s="7"/>
      <c r="H735" s="7"/>
      <c r="I735" s="7"/>
      <c r="J735" s="7"/>
      <c r="O735" s="14"/>
    </row>
    <row r="736" spans="1:15" s="41" customFormat="1" x14ac:dyDescent="0.2">
      <c r="A736" s="136"/>
      <c r="B736" s="7"/>
      <c r="C736" s="137"/>
      <c r="D736" s="138"/>
      <c r="E736" s="7"/>
      <c r="O736" s="14"/>
    </row>
    <row r="737" spans="1:15" s="41" customFormat="1" x14ac:dyDescent="0.2">
      <c r="A737" s="136"/>
      <c r="B737" s="7"/>
      <c r="C737" s="137"/>
      <c r="D737" s="138"/>
      <c r="E737" s="7"/>
      <c r="O737" s="14"/>
    </row>
    <row r="738" spans="1:15" s="41" customFormat="1" x14ac:dyDescent="0.2">
      <c r="A738" s="136"/>
      <c r="B738" s="7"/>
      <c r="C738" s="140"/>
      <c r="D738" s="138"/>
      <c r="E738" s="7"/>
      <c r="F738" s="7"/>
      <c r="G738" s="7"/>
      <c r="H738" s="7"/>
      <c r="I738" s="7"/>
      <c r="J738" s="7"/>
      <c r="O738" s="14"/>
    </row>
    <row r="739" spans="1:15" s="41" customFormat="1" x14ac:dyDescent="0.2">
      <c r="A739" s="136"/>
      <c r="B739" s="7"/>
      <c r="C739" s="137"/>
      <c r="D739" s="138"/>
      <c r="E739" s="7"/>
      <c r="F739" s="7"/>
      <c r="G739" s="7"/>
      <c r="H739" s="7"/>
      <c r="I739" s="7"/>
      <c r="J739" s="7"/>
      <c r="O739" s="14"/>
    </row>
    <row r="740" spans="1:15" s="41" customFormat="1" x14ac:dyDescent="0.2">
      <c r="A740" s="136"/>
      <c r="B740" s="7"/>
      <c r="C740" s="137"/>
      <c r="D740" s="138"/>
      <c r="E740" s="7"/>
      <c r="F740" s="7"/>
      <c r="G740" s="7"/>
      <c r="H740" s="7"/>
      <c r="I740" s="7"/>
      <c r="J740" s="7"/>
      <c r="O740" s="14"/>
    </row>
    <row r="741" spans="1:15" s="41" customFormat="1" x14ac:dyDescent="0.2">
      <c r="A741" s="136"/>
      <c r="B741" s="7"/>
      <c r="C741" s="137"/>
      <c r="D741" s="138"/>
      <c r="E741" s="7"/>
      <c r="F741" s="7"/>
      <c r="G741" s="7"/>
      <c r="H741" s="7"/>
      <c r="I741" s="7"/>
      <c r="J741" s="7"/>
      <c r="O741" s="14"/>
    </row>
    <row r="742" spans="1:15" s="41" customFormat="1" x14ac:dyDescent="0.2">
      <c r="A742" s="136"/>
      <c r="B742" s="7"/>
      <c r="C742" s="137"/>
      <c r="D742" s="138"/>
      <c r="E742" s="7"/>
      <c r="F742" s="7"/>
      <c r="G742" s="7"/>
      <c r="H742" s="7"/>
      <c r="I742" s="7"/>
      <c r="J742" s="7"/>
      <c r="O742" s="14"/>
    </row>
    <row r="743" spans="1:15" s="41" customFormat="1" x14ac:dyDescent="0.2">
      <c r="A743" s="136"/>
      <c r="B743" s="7"/>
      <c r="C743" s="137"/>
      <c r="D743" s="138"/>
      <c r="E743" s="7"/>
      <c r="F743" s="7"/>
      <c r="G743" s="7"/>
      <c r="H743" s="7"/>
      <c r="I743" s="7"/>
      <c r="J743" s="7"/>
      <c r="O743" s="14"/>
    </row>
    <row r="744" spans="1:15" s="41" customFormat="1" x14ac:dyDescent="0.2">
      <c r="A744" s="136"/>
      <c r="B744" s="7"/>
      <c r="C744" s="137"/>
      <c r="D744" s="138"/>
      <c r="E744" s="7"/>
      <c r="F744" s="7"/>
      <c r="G744" s="7"/>
      <c r="H744" s="7"/>
      <c r="I744" s="7"/>
      <c r="J744" s="7"/>
      <c r="O744" s="14"/>
    </row>
    <row r="745" spans="1:15" s="41" customFormat="1" x14ac:dyDescent="0.2">
      <c r="A745" s="136"/>
      <c r="B745" s="7"/>
      <c r="C745" s="137"/>
      <c r="D745" s="138"/>
      <c r="E745" s="7"/>
      <c r="F745" s="7"/>
      <c r="G745" s="7"/>
      <c r="H745" s="7"/>
      <c r="I745" s="7"/>
      <c r="J745" s="7"/>
      <c r="O745" s="14"/>
    </row>
    <row r="746" spans="1:15" s="41" customFormat="1" x14ac:dyDescent="0.2">
      <c r="A746" s="136"/>
      <c r="B746" s="7"/>
      <c r="C746" s="137"/>
      <c r="D746" s="138"/>
      <c r="E746" s="7"/>
      <c r="F746" s="7"/>
      <c r="G746" s="7"/>
      <c r="H746" s="7"/>
      <c r="I746" s="7"/>
      <c r="J746" s="7"/>
      <c r="O746" s="14"/>
    </row>
    <row r="747" spans="1:15" s="41" customFormat="1" x14ac:dyDescent="0.2">
      <c r="A747" s="136"/>
      <c r="B747" s="7"/>
      <c r="C747" s="137"/>
      <c r="D747" s="138"/>
      <c r="E747" s="7"/>
      <c r="F747" s="7"/>
      <c r="G747" s="7"/>
      <c r="H747" s="7"/>
      <c r="I747" s="7"/>
      <c r="J747" s="7"/>
      <c r="O747" s="14"/>
    </row>
    <row r="748" spans="1:15" s="41" customFormat="1" x14ac:dyDescent="0.2">
      <c r="A748" s="136"/>
      <c r="B748" s="7"/>
      <c r="C748" s="137"/>
      <c r="D748" s="138"/>
      <c r="E748" s="7"/>
      <c r="F748" s="7"/>
      <c r="G748" s="7"/>
      <c r="H748" s="7"/>
      <c r="I748" s="7"/>
      <c r="J748" s="7"/>
      <c r="O748" s="14"/>
    </row>
    <row r="749" spans="1:15" s="41" customFormat="1" x14ac:dyDescent="0.2">
      <c r="A749" s="136"/>
      <c r="B749" s="7"/>
      <c r="C749" s="137"/>
      <c r="D749" s="138"/>
      <c r="E749" s="7"/>
      <c r="F749" s="7"/>
      <c r="G749" s="7"/>
      <c r="H749" s="7"/>
      <c r="I749" s="7"/>
      <c r="J749" s="7"/>
      <c r="O749" s="14"/>
    </row>
    <row r="750" spans="1:15" s="41" customFormat="1" x14ac:dyDescent="0.2">
      <c r="A750" s="136"/>
      <c r="B750" s="7"/>
      <c r="C750" s="137"/>
      <c r="D750" s="138"/>
      <c r="E750" s="7"/>
      <c r="F750" s="7"/>
      <c r="G750" s="7"/>
      <c r="H750" s="7"/>
      <c r="I750" s="7"/>
      <c r="J750" s="7"/>
      <c r="O750" s="14"/>
    </row>
    <row r="751" spans="1:15" s="41" customFormat="1" x14ac:dyDescent="0.2">
      <c r="A751" s="136"/>
      <c r="B751" s="7"/>
      <c r="C751" s="137"/>
      <c r="D751" s="138"/>
      <c r="E751" s="7"/>
      <c r="F751" s="7"/>
      <c r="G751" s="7"/>
      <c r="H751" s="7"/>
      <c r="I751" s="7"/>
      <c r="J751" s="7"/>
      <c r="O751" s="14"/>
    </row>
    <row r="752" spans="1:15" s="41" customFormat="1" x14ac:dyDescent="0.2">
      <c r="A752" s="136"/>
      <c r="B752" s="7"/>
      <c r="C752" s="137"/>
      <c r="D752" s="138"/>
      <c r="E752" s="7"/>
      <c r="F752" s="7"/>
      <c r="G752" s="7"/>
      <c r="H752" s="7"/>
      <c r="I752" s="7"/>
      <c r="J752" s="7"/>
      <c r="O752" s="14"/>
    </row>
    <row r="753" spans="1:15" s="41" customFormat="1" x14ac:dyDescent="0.2">
      <c r="A753" s="136"/>
      <c r="B753" s="7"/>
      <c r="C753" s="137"/>
      <c r="D753" s="138"/>
      <c r="E753" s="7"/>
      <c r="O753" s="14"/>
    </row>
    <row r="754" spans="1:15" s="41" customFormat="1" x14ac:dyDescent="0.2">
      <c r="A754" s="136"/>
      <c r="B754" s="7"/>
      <c r="C754" s="137"/>
      <c r="D754" s="138"/>
      <c r="E754" s="7"/>
      <c r="O754" s="14"/>
    </row>
    <row r="755" spans="1:15" s="41" customFormat="1" x14ac:dyDescent="0.2">
      <c r="A755" s="136"/>
      <c r="B755" s="7"/>
      <c r="C755" s="140"/>
      <c r="D755" s="138"/>
      <c r="E755" s="7"/>
      <c r="F755" s="7"/>
      <c r="G755" s="7"/>
      <c r="H755" s="7"/>
      <c r="I755" s="7"/>
      <c r="J755" s="7"/>
      <c r="O755" s="14"/>
    </row>
    <row r="756" spans="1:15" s="41" customFormat="1" x14ac:dyDescent="0.2">
      <c r="A756" s="136"/>
      <c r="B756" s="7"/>
      <c r="C756" s="137"/>
      <c r="D756" s="138"/>
      <c r="E756" s="7"/>
      <c r="F756" s="7"/>
      <c r="G756" s="7"/>
      <c r="H756" s="7"/>
      <c r="I756" s="7"/>
      <c r="J756" s="7"/>
      <c r="O756" s="14"/>
    </row>
    <row r="757" spans="1:15" s="41" customFormat="1" x14ac:dyDescent="0.2">
      <c r="A757" s="136"/>
      <c r="B757" s="7"/>
      <c r="C757" s="137"/>
      <c r="D757" s="138"/>
      <c r="E757" s="7"/>
      <c r="F757" s="7"/>
      <c r="G757" s="7"/>
      <c r="H757" s="7"/>
      <c r="I757" s="7"/>
      <c r="J757" s="7"/>
      <c r="O757" s="14"/>
    </row>
    <row r="758" spans="1:15" s="41" customFormat="1" x14ac:dyDescent="0.2">
      <c r="A758" s="136"/>
      <c r="B758" s="7"/>
      <c r="C758" s="137"/>
      <c r="D758" s="138"/>
      <c r="E758" s="7"/>
      <c r="F758" s="7"/>
      <c r="G758" s="7"/>
      <c r="H758" s="7"/>
      <c r="I758" s="7"/>
      <c r="J758" s="7"/>
      <c r="O758" s="14"/>
    </row>
    <row r="759" spans="1:15" s="41" customFormat="1" x14ac:dyDescent="0.2">
      <c r="A759" s="136"/>
      <c r="B759" s="7"/>
      <c r="C759" s="137"/>
      <c r="D759" s="138"/>
      <c r="E759" s="7"/>
      <c r="F759" s="7"/>
      <c r="G759" s="7"/>
      <c r="H759" s="7"/>
      <c r="I759" s="7"/>
      <c r="J759" s="7"/>
      <c r="O759" s="14"/>
    </row>
    <row r="760" spans="1:15" s="41" customFormat="1" x14ac:dyDescent="0.2">
      <c r="A760" s="136"/>
      <c r="B760" s="7"/>
      <c r="C760" s="137"/>
      <c r="D760" s="138"/>
      <c r="E760" s="7"/>
      <c r="F760" s="7"/>
      <c r="G760" s="7"/>
      <c r="H760" s="7"/>
      <c r="I760" s="7"/>
      <c r="J760" s="7"/>
      <c r="O760" s="14"/>
    </row>
    <row r="761" spans="1:15" s="41" customFormat="1" x14ac:dyDescent="0.2">
      <c r="A761" s="136"/>
      <c r="B761" s="7"/>
      <c r="C761" s="137"/>
      <c r="D761" s="138"/>
      <c r="E761" s="7"/>
      <c r="F761" s="7"/>
      <c r="G761" s="7"/>
      <c r="H761" s="7"/>
      <c r="I761" s="7"/>
      <c r="J761" s="7"/>
      <c r="O761" s="14"/>
    </row>
    <row r="762" spans="1:15" s="41" customFormat="1" x14ac:dyDescent="0.2">
      <c r="A762" s="136"/>
      <c r="B762" s="7"/>
      <c r="C762" s="137"/>
      <c r="D762" s="138"/>
      <c r="E762" s="7"/>
      <c r="F762" s="7"/>
      <c r="G762" s="7"/>
      <c r="H762" s="7"/>
      <c r="I762" s="7"/>
      <c r="J762" s="7"/>
      <c r="O762" s="14"/>
    </row>
    <row r="763" spans="1:15" s="41" customFormat="1" x14ac:dyDescent="0.2">
      <c r="A763" s="136"/>
      <c r="B763" s="7"/>
      <c r="C763" s="137"/>
      <c r="D763" s="138"/>
      <c r="E763" s="7"/>
      <c r="F763" s="7"/>
      <c r="G763" s="7"/>
      <c r="H763" s="7"/>
      <c r="I763" s="7"/>
      <c r="J763" s="7"/>
      <c r="O763" s="14"/>
    </row>
    <row r="764" spans="1:15" s="41" customFormat="1" x14ac:dyDescent="0.2">
      <c r="A764" s="136"/>
      <c r="B764" s="7"/>
      <c r="C764" s="137"/>
      <c r="D764" s="138"/>
      <c r="E764" s="7"/>
      <c r="O764" s="14"/>
    </row>
    <row r="765" spans="1:15" s="41" customFormat="1" x14ac:dyDescent="0.2">
      <c r="A765" s="136"/>
      <c r="B765" s="7"/>
      <c r="C765" s="137"/>
      <c r="D765" s="138"/>
      <c r="E765" s="7"/>
      <c r="O765" s="14"/>
    </row>
    <row r="766" spans="1:15" s="41" customFormat="1" x14ac:dyDescent="0.2">
      <c r="A766" s="136"/>
      <c r="C766" s="137"/>
      <c r="D766" s="139"/>
      <c r="O766" s="14"/>
    </row>
    <row r="767" spans="1:15" s="41" customFormat="1" x14ac:dyDescent="0.2">
      <c r="A767" s="136"/>
      <c r="B767" s="7"/>
      <c r="C767" s="140"/>
      <c r="D767" s="138"/>
      <c r="E767" s="7"/>
      <c r="O767" s="14"/>
    </row>
    <row r="768" spans="1:15" s="41" customFormat="1" x14ac:dyDescent="0.2">
      <c r="A768" s="136"/>
      <c r="B768" s="7"/>
      <c r="C768" s="137"/>
      <c r="D768" s="138"/>
      <c r="E768" s="7"/>
      <c r="O768" s="14"/>
    </row>
    <row r="769" spans="1:15" s="41" customFormat="1" x14ac:dyDescent="0.2">
      <c r="A769" s="136"/>
      <c r="B769" s="7"/>
      <c r="C769" s="137"/>
      <c r="D769" s="138"/>
      <c r="E769" s="7"/>
      <c r="O769" s="14"/>
    </row>
    <row r="770" spans="1:15" s="41" customFormat="1" x14ac:dyDescent="0.2">
      <c r="A770" s="136"/>
      <c r="B770" s="7"/>
      <c r="C770" s="140"/>
      <c r="D770" s="138"/>
      <c r="E770" s="7"/>
      <c r="F770" s="7"/>
      <c r="G770" s="7"/>
      <c r="H770" s="7"/>
      <c r="I770" s="7"/>
      <c r="J770" s="7"/>
      <c r="O770" s="14"/>
    </row>
    <row r="771" spans="1:15" s="41" customFormat="1" x14ac:dyDescent="0.2">
      <c r="A771" s="136"/>
      <c r="B771" s="7"/>
      <c r="C771" s="137"/>
      <c r="D771" s="138"/>
      <c r="E771" s="7"/>
      <c r="F771" s="7"/>
      <c r="G771" s="7"/>
      <c r="H771" s="7"/>
      <c r="I771" s="7"/>
      <c r="J771" s="7"/>
      <c r="O771" s="14"/>
    </row>
    <row r="772" spans="1:15" s="41" customFormat="1" x14ac:dyDescent="0.2">
      <c r="A772" s="136"/>
      <c r="B772" s="7"/>
      <c r="C772" s="137"/>
      <c r="D772" s="138"/>
      <c r="E772" s="7"/>
      <c r="F772" s="7"/>
      <c r="G772" s="7"/>
      <c r="H772" s="7"/>
      <c r="I772" s="7"/>
      <c r="J772" s="7"/>
      <c r="O772" s="14"/>
    </row>
    <row r="773" spans="1:15" s="41" customFormat="1" x14ac:dyDescent="0.2">
      <c r="A773" s="136"/>
      <c r="B773" s="7"/>
      <c r="C773" s="137"/>
      <c r="D773" s="138"/>
      <c r="E773" s="7"/>
      <c r="F773" s="7"/>
      <c r="G773" s="7"/>
      <c r="H773" s="7"/>
      <c r="I773" s="7"/>
      <c r="J773" s="7"/>
      <c r="O773" s="14"/>
    </row>
    <row r="774" spans="1:15" s="41" customFormat="1" x14ac:dyDescent="0.2">
      <c r="A774" s="136"/>
      <c r="B774" s="7"/>
      <c r="C774" s="137"/>
      <c r="D774" s="138"/>
      <c r="E774" s="7"/>
      <c r="F774" s="7"/>
      <c r="G774" s="7"/>
      <c r="H774" s="7"/>
      <c r="I774" s="7"/>
      <c r="J774" s="7"/>
      <c r="O774" s="14"/>
    </row>
    <row r="775" spans="1:15" s="41" customFormat="1" x14ac:dyDescent="0.2">
      <c r="A775" s="136"/>
      <c r="B775" s="7"/>
      <c r="C775" s="137"/>
      <c r="D775" s="138"/>
      <c r="E775" s="7"/>
      <c r="F775" s="7"/>
      <c r="G775" s="7"/>
      <c r="H775" s="7"/>
      <c r="I775" s="7"/>
      <c r="J775" s="7"/>
      <c r="O775" s="14"/>
    </row>
    <row r="776" spans="1:15" s="41" customFormat="1" x14ac:dyDescent="0.2">
      <c r="A776" s="136"/>
      <c r="B776" s="7"/>
      <c r="C776" s="137"/>
      <c r="D776" s="138"/>
      <c r="E776" s="7"/>
      <c r="F776" s="7"/>
      <c r="G776" s="7"/>
      <c r="H776" s="7"/>
      <c r="I776" s="7"/>
      <c r="J776" s="7"/>
      <c r="O776" s="14"/>
    </row>
    <row r="777" spans="1:15" s="41" customFormat="1" x14ac:dyDescent="0.2">
      <c r="A777" s="136"/>
      <c r="B777" s="7"/>
      <c r="C777" s="137"/>
      <c r="D777" s="138"/>
      <c r="E777" s="7"/>
      <c r="F777" s="7"/>
      <c r="G777" s="7"/>
      <c r="H777" s="7"/>
      <c r="I777" s="7"/>
      <c r="J777" s="7"/>
      <c r="O777" s="14"/>
    </row>
    <row r="778" spans="1:15" s="41" customFormat="1" x14ac:dyDescent="0.2">
      <c r="A778" s="136"/>
      <c r="B778" s="7"/>
      <c r="C778" s="137"/>
      <c r="D778" s="138"/>
      <c r="E778" s="7"/>
      <c r="F778" s="7"/>
      <c r="G778" s="7"/>
      <c r="H778" s="7"/>
      <c r="I778" s="7"/>
      <c r="J778" s="7"/>
      <c r="O778" s="14"/>
    </row>
    <row r="779" spans="1:15" s="41" customFormat="1" x14ac:dyDescent="0.2">
      <c r="A779" s="136"/>
      <c r="B779" s="7"/>
      <c r="C779" s="137"/>
      <c r="D779" s="138"/>
      <c r="E779" s="7"/>
      <c r="F779" s="7"/>
      <c r="G779" s="7"/>
      <c r="H779" s="7"/>
      <c r="I779" s="7"/>
      <c r="J779" s="7"/>
      <c r="O779" s="14"/>
    </row>
    <row r="780" spans="1:15" s="41" customFormat="1" x14ac:dyDescent="0.2">
      <c r="A780" s="136"/>
      <c r="B780" s="7"/>
      <c r="C780" s="137"/>
      <c r="D780" s="138"/>
      <c r="E780" s="7"/>
      <c r="F780" s="7"/>
      <c r="G780" s="7"/>
      <c r="H780" s="7"/>
      <c r="I780" s="7"/>
      <c r="J780" s="7"/>
      <c r="O780" s="14"/>
    </row>
    <row r="781" spans="1:15" s="41" customFormat="1" x14ac:dyDescent="0.2">
      <c r="A781" s="136"/>
      <c r="B781" s="7"/>
      <c r="C781" s="137"/>
      <c r="D781" s="138"/>
      <c r="E781" s="7"/>
      <c r="O781" s="14"/>
    </row>
    <row r="782" spans="1:15" s="41" customFormat="1" x14ac:dyDescent="0.2">
      <c r="A782" s="136"/>
      <c r="B782" s="7"/>
      <c r="C782" s="137"/>
      <c r="D782" s="138"/>
      <c r="E782" s="7"/>
      <c r="O782" s="14"/>
    </row>
    <row r="783" spans="1:15" s="41" customFormat="1" x14ac:dyDescent="0.2">
      <c r="A783" s="136"/>
      <c r="B783" s="7"/>
      <c r="C783" s="140"/>
      <c r="D783" s="138"/>
      <c r="E783" s="7"/>
      <c r="F783" s="7"/>
      <c r="G783" s="7"/>
      <c r="H783" s="7"/>
      <c r="I783" s="7"/>
      <c r="J783" s="7"/>
      <c r="O783" s="14"/>
    </row>
    <row r="784" spans="1:15" s="41" customFormat="1" x14ac:dyDescent="0.2">
      <c r="A784" s="136"/>
      <c r="B784" s="7"/>
      <c r="C784" s="137"/>
      <c r="D784" s="138"/>
      <c r="E784" s="7"/>
      <c r="F784" s="7"/>
      <c r="G784" s="7"/>
      <c r="H784" s="7"/>
      <c r="I784" s="7"/>
      <c r="J784" s="7"/>
      <c r="O784" s="14"/>
    </row>
    <row r="785" spans="1:15" s="41" customFormat="1" x14ac:dyDescent="0.2">
      <c r="A785" s="136"/>
      <c r="B785" s="7"/>
      <c r="C785" s="137"/>
      <c r="D785" s="138"/>
      <c r="E785" s="7"/>
      <c r="F785" s="7"/>
      <c r="G785" s="7"/>
      <c r="H785" s="7"/>
      <c r="I785" s="7"/>
      <c r="J785" s="7"/>
      <c r="O785" s="14"/>
    </row>
    <row r="786" spans="1:15" s="41" customFormat="1" x14ac:dyDescent="0.2">
      <c r="A786" s="136"/>
      <c r="B786" s="7"/>
      <c r="C786" s="137"/>
      <c r="D786" s="138"/>
      <c r="E786" s="7"/>
      <c r="F786" s="7"/>
      <c r="G786" s="7"/>
      <c r="H786" s="7"/>
      <c r="I786" s="7"/>
      <c r="J786" s="7"/>
      <c r="O786" s="14"/>
    </row>
    <row r="787" spans="1:15" s="41" customFormat="1" x14ac:dyDescent="0.2">
      <c r="A787" s="136"/>
      <c r="B787" s="7"/>
      <c r="C787" s="137"/>
      <c r="D787" s="138"/>
      <c r="E787" s="7"/>
      <c r="F787" s="7"/>
      <c r="G787" s="7"/>
      <c r="H787" s="7"/>
      <c r="I787" s="7"/>
      <c r="J787" s="7"/>
      <c r="O787" s="14"/>
    </row>
    <row r="788" spans="1:15" s="41" customFormat="1" x14ac:dyDescent="0.2">
      <c r="A788" s="136"/>
      <c r="B788" s="7"/>
      <c r="C788" s="137"/>
      <c r="D788" s="138"/>
      <c r="E788" s="7"/>
      <c r="F788" s="7"/>
      <c r="G788" s="7"/>
      <c r="H788" s="7"/>
      <c r="I788" s="7"/>
      <c r="J788" s="7"/>
      <c r="O788" s="14"/>
    </row>
    <row r="789" spans="1:15" s="41" customFormat="1" x14ac:dyDescent="0.2">
      <c r="A789" s="136"/>
      <c r="B789" s="7"/>
      <c r="C789" s="137"/>
      <c r="D789" s="138"/>
      <c r="E789" s="7"/>
      <c r="O789" s="14"/>
    </row>
    <row r="790" spans="1:15" s="41" customFormat="1" x14ac:dyDescent="0.2">
      <c r="A790" s="136"/>
      <c r="B790" s="7"/>
      <c r="C790" s="137"/>
      <c r="D790" s="138"/>
      <c r="E790" s="7"/>
      <c r="O790" s="14"/>
    </row>
    <row r="791" spans="1:15" s="41" customFormat="1" x14ac:dyDescent="0.2">
      <c r="A791" s="136"/>
      <c r="B791" s="7"/>
      <c r="C791" s="140"/>
      <c r="D791" s="138"/>
      <c r="E791" s="7"/>
      <c r="F791" s="7"/>
      <c r="G791" s="7"/>
      <c r="H791" s="7"/>
      <c r="I791" s="7"/>
      <c r="J791" s="7"/>
      <c r="O791" s="14"/>
    </row>
    <row r="792" spans="1:15" s="41" customFormat="1" x14ac:dyDescent="0.2">
      <c r="A792" s="136"/>
      <c r="B792" s="7"/>
      <c r="C792" s="137"/>
      <c r="D792" s="138"/>
      <c r="E792" s="7"/>
      <c r="F792" s="7"/>
      <c r="G792" s="7"/>
      <c r="H792" s="7"/>
      <c r="I792" s="7"/>
      <c r="J792" s="7"/>
      <c r="O792" s="14"/>
    </row>
    <row r="793" spans="1:15" s="41" customFormat="1" x14ac:dyDescent="0.2">
      <c r="A793" s="136"/>
      <c r="B793" s="7"/>
      <c r="C793" s="137"/>
      <c r="D793" s="138"/>
      <c r="E793" s="7"/>
      <c r="F793" s="7"/>
      <c r="G793" s="7"/>
      <c r="H793" s="7"/>
      <c r="I793" s="7"/>
      <c r="J793" s="7"/>
      <c r="O793" s="14"/>
    </row>
    <row r="794" spans="1:15" s="41" customFormat="1" x14ac:dyDescent="0.2">
      <c r="A794" s="136"/>
      <c r="B794" s="7"/>
      <c r="C794" s="137"/>
      <c r="D794" s="138"/>
      <c r="E794" s="7"/>
      <c r="F794" s="7"/>
      <c r="G794" s="7"/>
      <c r="H794" s="7"/>
      <c r="I794" s="7"/>
      <c r="J794" s="7"/>
      <c r="O794" s="14"/>
    </row>
    <row r="795" spans="1:15" s="41" customFormat="1" x14ac:dyDescent="0.2">
      <c r="A795" s="136"/>
      <c r="B795" s="7"/>
      <c r="C795" s="137"/>
      <c r="D795" s="138"/>
      <c r="E795" s="7"/>
      <c r="F795" s="7"/>
      <c r="G795" s="7"/>
      <c r="H795" s="7"/>
      <c r="I795" s="7"/>
      <c r="J795" s="7"/>
      <c r="O795" s="14"/>
    </row>
    <row r="796" spans="1:15" s="41" customFormat="1" x14ac:dyDescent="0.2">
      <c r="A796" s="136"/>
      <c r="B796" s="7"/>
      <c r="C796" s="137"/>
      <c r="D796" s="138"/>
      <c r="E796" s="7"/>
      <c r="F796" s="7"/>
      <c r="G796" s="7"/>
      <c r="H796" s="7"/>
      <c r="I796" s="7"/>
      <c r="J796" s="7"/>
      <c r="O796" s="14"/>
    </row>
    <row r="797" spans="1:15" s="41" customFormat="1" x14ac:dyDescent="0.2">
      <c r="A797" s="136"/>
      <c r="B797" s="7"/>
      <c r="C797" s="137"/>
      <c r="D797" s="138"/>
      <c r="E797" s="7"/>
      <c r="F797" s="7"/>
      <c r="G797" s="7"/>
      <c r="H797" s="7"/>
      <c r="I797" s="7"/>
      <c r="J797" s="7"/>
      <c r="O797" s="14"/>
    </row>
    <row r="798" spans="1:15" s="41" customFormat="1" x14ac:dyDescent="0.2">
      <c r="A798" s="136"/>
      <c r="B798" s="7"/>
      <c r="C798" s="137"/>
      <c r="D798" s="138"/>
      <c r="E798" s="7"/>
      <c r="F798" s="7"/>
      <c r="G798" s="7"/>
      <c r="H798" s="7"/>
      <c r="I798" s="7"/>
      <c r="J798" s="7"/>
      <c r="O798" s="14"/>
    </row>
    <row r="799" spans="1:15" s="41" customFormat="1" x14ac:dyDescent="0.2">
      <c r="A799" s="136"/>
      <c r="B799" s="7"/>
      <c r="C799" s="137"/>
      <c r="D799" s="138"/>
      <c r="E799" s="7"/>
      <c r="O799" s="14"/>
    </row>
    <row r="800" spans="1:15" s="41" customFormat="1" x14ac:dyDescent="0.2">
      <c r="A800" s="136"/>
      <c r="B800" s="7"/>
      <c r="C800" s="137"/>
      <c r="D800" s="138"/>
      <c r="E800" s="7"/>
      <c r="O800" s="14"/>
    </row>
    <row r="801" spans="1:15" s="41" customFormat="1" x14ac:dyDescent="0.2">
      <c r="A801" s="136"/>
      <c r="B801" s="7"/>
      <c r="C801" s="140"/>
      <c r="D801" s="138"/>
      <c r="E801" s="7"/>
      <c r="F801" s="7"/>
      <c r="G801" s="7"/>
      <c r="H801" s="7"/>
      <c r="I801" s="7"/>
      <c r="J801" s="7"/>
      <c r="O801" s="14"/>
    </row>
    <row r="802" spans="1:15" s="41" customFormat="1" x14ac:dyDescent="0.2">
      <c r="A802" s="136"/>
      <c r="B802" s="7"/>
      <c r="C802" s="137"/>
      <c r="D802" s="138"/>
      <c r="E802" s="7"/>
      <c r="F802" s="7"/>
      <c r="G802" s="7"/>
      <c r="H802" s="7"/>
      <c r="I802" s="7"/>
      <c r="J802" s="7"/>
      <c r="O802" s="14"/>
    </row>
    <row r="803" spans="1:15" s="41" customFormat="1" x14ac:dyDescent="0.2">
      <c r="A803" s="136"/>
      <c r="B803" s="7"/>
      <c r="C803" s="137"/>
      <c r="D803" s="138"/>
      <c r="E803" s="7"/>
      <c r="F803" s="7"/>
      <c r="G803" s="7"/>
      <c r="H803" s="7"/>
      <c r="I803" s="7"/>
      <c r="J803" s="7"/>
      <c r="O803" s="14"/>
    </row>
    <row r="804" spans="1:15" s="41" customFormat="1" x14ac:dyDescent="0.2">
      <c r="A804" s="136"/>
      <c r="B804" s="7"/>
      <c r="C804" s="137"/>
      <c r="D804" s="138"/>
      <c r="E804" s="7"/>
      <c r="F804" s="7"/>
      <c r="G804" s="7"/>
      <c r="H804" s="7"/>
      <c r="I804" s="7"/>
      <c r="J804" s="7"/>
      <c r="O804" s="14"/>
    </row>
    <row r="805" spans="1:15" s="41" customFormat="1" x14ac:dyDescent="0.2">
      <c r="A805" s="136"/>
      <c r="B805" s="7"/>
      <c r="C805" s="137"/>
      <c r="D805" s="138"/>
      <c r="E805" s="7"/>
      <c r="F805" s="7"/>
      <c r="G805" s="7"/>
      <c r="H805" s="7"/>
      <c r="I805" s="7"/>
      <c r="J805" s="7"/>
      <c r="O805" s="14"/>
    </row>
    <row r="806" spans="1:15" s="41" customFormat="1" x14ac:dyDescent="0.2">
      <c r="A806" s="136"/>
      <c r="B806" s="7"/>
      <c r="C806" s="137"/>
      <c r="D806" s="138"/>
      <c r="E806" s="7"/>
      <c r="O806" s="14"/>
    </row>
    <row r="807" spans="1:15" s="41" customFormat="1" x14ac:dyDescent="0.2">
      <c r="A807" s="136"/>
      <c r="B807" s="7"/>
      <c r="C807" s="137"/>
      <c r="D807" s="138"/>
      <c r="E807" s="7"/>
      <c r="O807" s="14"/>
    </row>
    <row r="808" spans="1:15" s="41" customFormat="1" x14ac:dyDescent="0.2">
      <c r="A808" s="136"/>
      <c r="B808" s="7"/>
      <c r="C808" s="137"/>
      <c r="D808" s="138"/>
      <c r="E808" s="7"/>
      <c r="O808" s="14"/>
    </row>
    <row r="809" spans="1:15" s="41" customFormat="1" x14ac:dyDescent="0.2">
      <c r="A809" s="136"/>
      <c r="C809" s="137"/>
      <c r="D809" s="139"/>
      <c r="O809" s="14"/>
    </row>
    <row r="810" spans="1:15" s="41" customFormat="1" x14ac:dyDescent="0.2">
      <c r="A810" s="136"/>
      <c r="B810" s="7"/>
      <c r="C810" s="140"/>
      <c r="D810" s="138"/>
      <c r="E810" s="7"/>
      <c r="O810" s="14"/>
    </row>
    <row r="811" spans="1:15" s="41" customFormat="1" x14ac:dyDescent="0.2">
      <c r="A811" s="136"/>
      <c r="B811" s="7"/>
      <c r="C811" s="137"/>
      <c r="D811" s="138"/>
      <c r="E811" s="7"/>
      <c r="O811" s="14"/>
    </row>
    <row r="812" spans="1:15" s="41" customFormat="1" x14ac:dyDescent="0.2">
      <c r="A812" s="136"/>
      <c r="B812" s="7"/>
      <c r="C812" s="137"/>
      <c r="D812" s="138"/>
      <c r="E812" s="7"/>
      <c r="F812" s="7"/>
      <c r="G812" s="7"/>
      <c r="H812" s="7"/>
      <c r="I812" s="7"/>
      <c r="J812" s="7"/>
      <c r="O812" s="14"/>
    </row>
    <row r="813" spans="1:15" s="41" customFormat="1" x14ac:dyDescent="0.2">
      <c r="A813" s="136"/>
      <c r="B813" s="7"/>
      <c r="C813" s="137"/>
      <c r="D813" s="138"/>
      <c r="E813" s="7"/>
      <c r="F813" s="7"/>
      <c r="G813" s="7"/>
      <c r="H813" s="7"/>
      <c r="I813" s="7"/>
      <c r="J813" s="7"/>
      <c r="O813" s="14"/>
    </row>
    <row r="814" spans="1:15" s="41" customFormat="1" x14ac:dyDescent="0.2">
      <c r="A814" s="136"/>
      <c r="B814" s="7"/>
      <c r="C814" s="137"/>
      <c r="D814" s="138"/>
      <c r="E814" s="7"/>
      <c r="O814" s="14"/>
    </row>
    <row r="815" spans="1:15" s="41" customFormat="1" x14ac:dyDescent="0.2">
      <c r="A815" s="136"/>
      <c r="B815" s="7"/>
      <c r="C815" s="137"/>
      <c r="D815" s="138"/>
      <c r="E815" s="7"/>
      <c r="O815" s="14"/>
    </row>
    <row r="816" spans="1:15" s="41" customFormat="1" x14ac:dyDescent="0.2">
      <c r="A816" s="136"/>
      <c r="B816" s="7"/>
      <c r="C816" s="137"/>
      <c r="D816" s="138"/>
      <c r="E816" s="7"/>
      <c r="O816" s="14"/>
    </row>
    <row r="817" spans="1:15" s="41" customFormat="1" x14ac:dyDescent="0.2">
      <c r="A817" s="136"/>
      <c r="C817" s="137"/>
      <c r="D817" s="139"/>
      <c r="O817" s="14"/>
    </row>
    <row r="818" spans="1:15" s="41" customFormat="1" x14ac:dyDescent="0.2">
      <c r="A818" s="136"/>
      <c r="B818" s="7"/>
      <c r="C818" s="140"/>
      <c r="D818" s="138"/>
      <c r="E818" s="7"/>
      <c r="O818" s="14"/>
    </row>
    <row r="819" spans="1:15" s="41" customFormat="1" x14ac:dyDescent="0.2">
      <c r="A819" s="136"/>
      <c r="B819" s="7"/>
      <c r="C819" s="137"/>
      <c r="D819" s="138"/>
      <c r="E819" s="7"/>
      <c r="O819" s="14"/>
    </row>
    <row r="820" spans="1:15" s="41" customFormat="1" x14ac:dyDescent="0.2">
      <c r="A820" s="136"/>
      <c r="B820" s="7"/>
      <c r="C820" s="137"/>
      <c r="D820" s="138"/>
      <c r="E820" s="7"/>
      <c r="F820" s="7"/>
      <c r="G820" s="7"/>
      <c r="H820" s="7"/>
      <c r="I820" s="7"/>
      <c r="J820" s="7"/>
      <c r="O820" s="14"/>
    </row>
    <row r="821" spans="1:15" s="41" customFormat="1" x14ac:dyDescent="0.2">
      <c r="A821" s="136"/>
      <c r="B821" s="7"/>
      <c r="C821" s="137"/>
      <c r="D821" s="138"/>
      <c r="E821" s="7"/>
      <c r="F821" s="7"/>
      <c r="G821" s="7"/>
      <c r="H821" s="7"/>
      <c r="I821" s="7"/>
      <c r="J821" s="7"/>
      <c r="O821" s="14"/>
    </row>
    <row r="822" spans="1:15" s="41" customFormat="1" x14ac:dyDescent="0.2">
      <c r="A822" s="136"/>
      <c r="B822" s="7"/>
      <c r="C822" s="137"/>
      <c r="D822" s="138"/>
      <c r="E822" s="7"/>
      <c r="F822" s="7"/>
      <c r="G822" s="7"/>
      <c r="H822" s="7"/>
      <c r="I822" s="7"/>
      <c r="J822" s="7"/>
      <c r="O822" s="14"/>
    </row>
    <row r="823" spans="1:15" s="41" customFormat="1" x14ac:dyDescent="0.2">
      <c r="A823" s="136"/>
      <c r="B823" s="7"/>
      <c r="C823" s="137"/>
      <c r="D823" s="138"/>
      <c r="E823" s="7"/>
      <c r="F823" s="7"/>
      <c r="G823" s="7"/>
      <c r="H823" s="7"/>
      <c r="I823" s="7"/>
      <c r="J823" s="7"/>
      <c r="O823" s="14"/>
    </row>
    <row r="824" spans="1:15" s="41" customFormat="1" x14ac:dyDescent="0.2">
      <c r="A824" s="136"/>
      <c r="B824" s="7"/>
      <c r="C824" s="137"/>
      <c r="D824" s="138"/>
      <c r="E824" s="7"/>
      <c r="F824" s="7"/>
      <c r="G824" s="7"/>
      <c r="H824" s="7"/>
      <c r="I824" s="7"/>
      <c r="J824" s="7"/>
      <c r="O824" s="14"/>
    </row>
    <row r="825" spans="1:15" s="41" customFormat="1" x14ac:dyDescent="0.2">
      <c r="A825" s="136"/>
      <c r="B825" s="7"/>
      <c r="C825" s="137"/>
      <c r="D825" s="138"/>
      <c r="E825" s="7"/>
      <c r="F825" s="7"/>
      <c r="G825" s="7"/>
      <c r="H825" s="7"/>
      <c r="I825" s="7"/>
      <c r="J825" s="7"/>
      <c r="O825" s="14"/>
    </row>
    <row r="826" spans="1:15" s="41" customFormat="1" x14ac:dyDescent="0.2">
      <c r="A826" s="136"/>
      <c r="B826" s="7"/>
      <c r="C826" s="137"/>
      <c r="D826" s="138"/>
      <c r="E826" s="7"/>
      <c r="F826" s="7"/>
      <c r="G826" s="7"/>
      <c r="H826" s="7"/>
      <c r="I826" s="7"/>
      <c r="J826" s="7"/>
      <c r="O826" s="14"/>
    </row>
    <row r="827" spans="1:15" s="41" customFormat="1" x14ac:dyDescent="0.2">
      <c r="A827" s="136"/>
      <c r="B827" s="7"/>
      <c r="C827" s="137"/>
      <c r="D827" s="138"/>
      <c r="E827" s="7"/>
      <c r="F827" s="7"/>
      <c r="G827" s="7"/>
      <c r="H827" s="7"/>
      <c r="I827" s="7"/>
      <c r="J827" s="7"/>
      <c r="O827" s="14"/>
    </row>
    <row r="828" spans="1:15" s="41" customFormat="1" x14ac:dyDescent="0.2">
      <c r="A828" s="136"/>
      <c r="B828" s="7"/>
      <c r="C828" s="137"/>
      <c r="D828" s="138"/>
      <c r="E828" s="7"/>
      <c r="F828" s="7"/>
      <c r="G828" s="7"/>
      <c r="H828" s="7"/>
      <c r="I828" s="7"/>
      <c r="J828" s="7"/>
      <c r="O828" s="14"/>
    </row>
    <row r="829" spans="1:15" s="41" customFormat="1" x14ac:dyDescent="0.2">
      <c r="A829" s="136"/>
      <c r="B829" s="7"/>
      <c r="C829" s="137"/>
      <c r="D829" s="138"/>
      <c r="E829" s="7"/>
      <c r="F829" s="7"/>
      <c r="G829" s="7"/>
      <c r="H829" s="7"/>
      <c r="I829" s="7"/>
      <c r="J829" s="7"/>
      <c r="O829" s="14"/>
    </row>
    <row r="830" spans="1:15" s="41" customFormat="1" x14ac:dyDescent="0.2">
      <c r="A830" s="136"/>
      <c r="B830" s="7"/>
      <c r="C830" s="137"/>
      <c r="D830" s="138"/>
      <c r="E830" s="7"/>
      <c r="F830" s="7"/>
      <c r="G830" s="7"/>
      <c r="H830" s="7"/>
      <c r="I830" s="7"/>
      <c r="J830" s="7"/>
      <c r="O830" s="14"/>
    </row>
    <row r="831" spans="1:15" s="41" customFormat="1" x14ac:dyDescent="0.2">
      <c r="A831" s="136"/>
      <c r="B831" s="7"/>
      <c r="C831" s="137"/>
      <c r="D831" s="138"/>
      <c r="E831" s="7"/>
      <c r="F831" s="7"/>
      <c r="G831" s="7"/>
      <c r="H831" s="7"/>
      <c r="I831" s="7"/>
      <c r="J831" s="7"/>
      <c r="O831" s="14"/>
    </row>
    <row r="832" spans="1:15" s="41" customFormat="1" x14ac:dyDescent="0.2">
      <c r="A832" s="136"/>
      <c r="B832" s="7"/>
      <c r="C832" s="137"/>
      <c r="D832" s="138"/>
      <c r="E832" s="7"/>
      <c r="O832" s="14"/>
    </row>
    <row r="833" spans="1:15" s="41" customFormat="1" x14ac:dyDescent="0.2">
      <c r="A833" s="136"/>
      <c r="B833" s="7"/>
      <c r="C833" s="137"/>
      <c r="D833" s="138"/>
      <c r="E833" s="7"/>
      <c r="O833" s="14"/>
    </row>
    <row r="834" spans="1:15" s="41" customFormat="1" x14ac:dyDescent="0.2">
      <c r="A834" s="136"/>
      <c r="B834" s="7"/>
      <c r="C834" s="137"/>
      <c r="D834" s="138"/>
      <c r="E834" s="7"/>
      <c r="O834" s="14"/>
    </row>
    <row r="835" spans="1:15" s="41" customFormat="1" x14ac:dyDescent="0.2">
      <c r="A835" s="136"/>
      <c r="C835" s="137"/>
      <c r="D835" s="139"/>
      <c r="O835" s="14"/>
    </row>
    <row r="836" spans="1:15" s="41" customFormat="1" x14ac:dyDescent="0.2">
      <c r="A836" s="136"/>
      <c r="B836" s="7"/>
      <c r="C836" s="140"/>
      <c r="D836" s="138"/>
      <c r="E836" s="7"/>
      <c r="O836" s="14"/>
    </row>
    <row r="837" spans="1:15" s="41" customFormat="1" x14ac:dyDescent="0.2">
      <c r="A837" s="136"/>
      <c r="B837" s="7"/>
      <c r="C837" s="137"/>
      <c r="D837" s="138"/>
      <c r="E837" s="7"/>
      <c r="O837" s="14"/>
    </row>
    <row r="838" spans="1:15" s="41" customFormat="1" x14ac:dyDescent="0.2">
      <c r="A838" s="136"/>
      <c r="B838" s="7"/>
      <c r="C838" s="137"/>
      <c r="D838" s="138"/>
      <c r="E838" s="7"/>
      <c r="O838" s="14"/>
    </row>
    <row r="839" spans="1:15" s="41" customFormat="1" x14ac:dyDescent="0.2">
      <c r="A839" s="136"/>
      <c r="B839" s="7"/>
      <c r="C839" s="140"/>
      <c r="D839" s="138"/>
      <c r="E839" s="7"/>
      <c r="F839" s="7"/>
      <c r="G839" s="7"/>
      <c r="H839" s="7"/>
      <c r="I839" s="7"/>
      <c r="J839" s="7"/>
      <c r="O839" s="14"/>
    </row>
    <row r="840" spans="1:15" s="41" customFormat="1" x14ac:dyDescent="0.2">
      <c r="A840" s="136"/>
      <c r="B840" s="7"/>
      <c r="C840" s="137"/>
      <c r="D840" s="138"/>
      <c r="E840" s="7"/>
      <c r="F840" s="7"/>
      <c r="G840" s="7"/>
      <c r="H840" s="7"/>
      <c r="I840" s="7"/>
      <c r="J840" s="7"/>
      <c r="O840" s="14"/>
    </row>
    <row r="841" spans="1:15" s="41" customFormat="1" x14ac:dyDescent="0.2">
      <c r="A841" s="136"/>
      <c r="B841" s="7"/>
      <c r="C841" s="137"/>
      <c r="D841" s="138"/>
      <c r="E841" s="7"/>
      <c r="O841" s="14"/>
    </row>
    <row r="842" spans="1:15" s="41" customFormat="1" x14ac:dyDescent="0.2">
      <c r="A842" s="136"/>
      <c r="B842" s="7"/>
      <c r="C842" s="137"/>
      <c r="D842" s="138"/>
      <c r="E842" s="7"/>
      <c r="O842" s="14"/>
    </row>
    <row r="843" spans="1:15" s="41" customFormat="1" x14ac:dyDescent="0.2">
      <c r="A843" s="136"/>
      <c r="B843" s="7"/>
      <c r="C843" s="140"/>
      <c r="D843" s="138"/>
      <c r="E843" s="7"/>
      <c r="F843" s="7"/>
      <c r="G843" s="7"/>
      <c r="H843" s="7"/>
      <c r="I843" s="7"/>
      <c r="J843" s="7"/>
      <c r="O843" s="14"/>
    </row>
    <row r="844" spans="1:15" s="41" customFormat="1" x14ac:dyDescent="0.2">
      <c r="A844" s="136"/>
      <c r="B844" s="7"/>
      <c r="C844" s="137"/>
      <c r="D844" s="138"/>
      <c r="E844" s="7"/>
      <c r="F844" s="7"/>
      <c r="G844" s="7"/>
      <c r="H844" s="7"/>
      <c r="I844" s="7"/>
      <c r="J844" s="7"/>
      <c r="O844" s="14"/>
    </row>
    <row r="845" spans="1:15" s="41" customFormat="1" x14ac:dyDescent="0.2">
      <c r="A845" s="136"/>
      <c r="B845" s="7"/>
      <c r="C845" s="137"/>
      <c r="D845" s="138"/>
      <c r="E845" s="7"/>
      <c r="F845" s="7"/>
      <c r="G845" s="7"/>
      <c r="H845" s="7"/>
      <c r="I845" s="7"/>
      <c r="J845" s="7"/>
      <c r="O845" s="14"/>
    </row>
    <row r="846" spans="1:15" s="41" customFormat="1" x14ac:dyDescent="0.2">
      <c r="A846" s="136"/>
      <c r="B846" s="7"/>
      <c r="C846" s="137"/>
      <c r="D846" s="138"/>
      <c r="E846" s="7"/>
      <c r="F846" s="7"/>
      <c r="G846" s="7"/>
      <c r="H846" s="7"/>
      <c r="I846" s="7"/>
      <c r="J846" s="7"/>
      <c r="O846" s="14"/>
    </row>
    <row r="847" spans="1:15" s="41" customFormat="1" x14ac:dyDescent="0.2">
      <c r="A847" s="136"/>
      <c r="B847" s="7"/>
      <c r="C847" s="137"/>
      <c r="D847" s="138"/>
      <c r="E847" s="7"/>
      <c r="F847" s="7"/>
      <c r="G847" s="7"/>
      <c r="H847" s="7"/>
      <c r="I847" s="7"/>
      <c r="J847" s="7"/>
      <c r="O847" s="14"/>
    </row>
    <row r="848" spans="1:15" s="41" customFormat="1" x14ac:dyDescent="0.2">
      <c r="A848" s="136"/>
      <c r="B848" s="7"/>
      <c r="C848" s="137"/>
      <c r="D848" s="138"/>
      <c r="E848" s="7"/>
      <c r="F848" s="7"/>
      <c r="G848" s="7"/>
      <c r="H848" s="7"/>
      <c r="I848" s="7"/>
      <c r="J848" s="7"/>
      <c r="O848" s="14"/>
    </row>
    <row r="849" spans="1:15" s="41" customFormat="1" x14ac:dyDescent="0.2">
      <c r="A849" s="136"/>
      <c r="B849" s="7"/>
      <c r="C849" s="137"/>
      <c r="D849" s="138"/>
      <c r="E849" s="7"/>
      <c r="F849" s="7"/>
      <c r="G849" s="7"/>
      <c r="H849" s="7"/>
      <c r="I849" s="7"/>
      <c r="J849" s="7"/>
      <c r="O849" s="14"/>
    </row>
    <row r="850" spans="1:15" s="41" customFormat="1" x14ac:dyDescent="0.2">
      <c r="A850" s="136"/>
      <c r="B850" s="7"/>
      <c r="C850" s="137"/>
      <c r="D850" s="138"/>
      <c r="E850" s="7"/>
      <c r="F850" s="7"/>
      <c r="G850" s="7"/>
      <c r="H850" s="7"/>
      <c r="I850" s="7"/>
      <c r="J850" s="7"/>
      <c r="O850" s="14"/>
    </row>
    <row r="851" spans="1:15" s="41" customFormat="1" x14ac:dyDescent="0.2">
      <c r="A851" s="136"/>
      <c r="B851" s="7"/>
      <c r="C851" s="137"/>
      <c r="D851" s="138"/>
      <c r="E851" s="7"/>
      <c r="F851" s="7"/>
      <c r="G851" s="7"/>
      <c r="H851" s="7"/>
      <c r="I851" s="7"/>
      <c r="J851" s="7"/>
      <c r="O851" s="14"/>
    </row>
    <row r="852" spans="1:15" s="41" customFormat="1" x14ac:dyDescent="0.2">
      <c r="A852" s="136"/>
      <c r="B852" s="7"/>
      <c r="C852" s="137"/>
      <c r="D852" s="138"/>
      <c r="E852" s="7"/>
      <c r="F852" s="7"/>
      <c r="G852" s="7"/>
      <c r="H852" s="7"/>
      <c r="I852" s="7"/>
      <c r="J852" s="7"/>
      <c r="O852" s="14"/>
    </row>
    <row r="853" spans="1:15" s="41" customFormat="1" x14ac:dyDescent="0.2">
      <c r="A853" s="136"/>
      <c r="B853" s="7"/>
      <c r="C853" s="137"/>
      <c r="D853" s="138"/>
      <c r="E853" s="7"/>
      <c r="F853" s="7"/>
      <c r="G853" s="7"/>
      <c r="H853" s="7"/>
      <c r="I853" s="7"/>
      <c r="J853" s="7"/>
      <c r="O853" s="14"/>
    </row>
    <row r="854" spans="1:15" s="41" customFormat="1" x14ac:dyDescent="0.2">
      <c r="A854" s="136"/>
      <c r="B854" s="7"/>
      <c r="C854" s="137"/>
      <c r="D854" s="138"/>
      <c r="E854" s="7"/>
      <c r="F854" s="7"/>
      <c r="G854" s="7"/>
      <c r="H854" s="7"/>
      <c r="I854" s="7"/>
      <c r="J854" s="7"/>
      <c r="O854" s="14"/>
    </row>
    <row r="855" spans="1:15" s="41" customFormat="1" x14ac:dyDescent="0.2">
      <c r="A855" s="136"/>
      <c r="B855" s="7"/>
      <c r="C855" s="137"/>
      <c r="D855" s="138"/>
      <c r="E855" s="7"/>
      <c r="F855" s="7"/>
      <c r="G855" s="7"/>
      <c r="H855" s="7"/>
      <c r="I855" s="7"/>
      <c r="J855" s="7"/>
      <c r="O855" s="14"/>
    </row>
    <row r="856" spans="1:15" s="41" customFormat="1" x14ac:dyDescent="0.2">
      <c r="A856" s="136"/>
      <c r="B856" s="7"/>
      <c r="C856" s="137"/>
      <c r="D856" s="138"/>
      <c r="E856" s="7"/>
      <c r="F856" s="7"/>
      <c r="G856" s="7"/>
      <c r="H856" s="7"/>
      <c r="I856" s="7"/>
      <c r="J856" s="7"/>
      <c r="O856" s="14"/>
    </row>
    <row r="857" spans="1:15" s="41" customFormat="1" x14ac:dyDescent="0.2">
      <c r="A857" s="136"/>
      <c r="B857" s="7"/>
      <c r="C857" s="137"/>
      <c r="D857" s="138"/>
      <c r="E857" s="7"/>
      <c r="F857" s="7"/>
      <c r="G857" s="7"/>
      <c r="H857" s="7"/>
      <c r="I857" s="7"/>
      <c r="J857" s="7"/>
      <c r="O857" s="14"/>
    </row>
    <row r="858" spans="1:15" s="41" customFormat="1" x14ac:dyDescent="0.2">
      <c r="A858" s="136"/>
      <c r="B858" s="7"/>
      <c r="C858" s="137"/>
      <c r="D858" s="138"/>
      <c r="E858" s="7"/>
      <c r="F858" s="7"/>
      <c r="G858" s="7"/>
      <c r="H858" s="7"/>
      <c r="I858" s="7"/>
      <c r="J858" s="7"/>
      <c r="O858" s="14"/>
    </row>
    <row r="859" spans="1:15" s="41" customFormat="1" x14ac:dyDescent="0.2">
      <c r="A859" s="136"/>
      <c r="B859" s="7"/>
      <c r="C859" s="137"/>
      <c r="D859" s="138"/>
      <c r="E859" s="7"/>
      <c r="F859" s="7"/>
      <c r="G859" s="7"/>
      <c r="H859" s="7"/>
      <c r="I859" s="7"/>
      <c r="J859" s="7"/>
      <c r="O859" s="14"/>
    </row>
    <row r="860" spans="1:15" s="41" customFormat="1" x14ac:dyDescent="0.2">
      <c r="A860" s="136"/>
      <c r="B860" s="7"/>
      <c r="C860" s="137"/>
      <c r="D860" s="138"/>
      <c r="E860" s="7"/>
      <c r="F860" s="7"/>
      <c r="G860" s="7"/>
      <c r="H860" s="7"/>
      <c r="I860" s="7"/>
      <c r="J860" s="7"/>
      <c r="O860" s="14"/>
    </row>
    <row r="861" spans="1:15" s="41" customFormat="1" x14ac:dyDescent="0.2">
      <c r="A861" s="136"/>
      <c r="B861" s="7"/>
      <c r="C861" s="137"/>
      <c r="D861" s="138"/>
      <c r="E861" s="7"/>
      <c r="F861" s="7"/>
      <c r="G861" s="7"/>
      <c r="H861" s="7"/>
      <c r="I861" s="7"/>
      <c r="J861" s="7"/>
      <c r="O861" s="14"/>
    </row>
    <row r="862" spans="1:15" s="41" customFormat="1" x14ac:dyDescent="0.2">
      <c r="A862" s="136"/>
      <c r="B862" s="7"/>
      <c r="C862" s="137"/>
      <c r="D862" s="138"/>
      <c r="E862" s="7"/>
      <c r="F862" s="7"/>
      <c r="G862" s="7"/>
      <c r="H862" s="7"/>
      <c r="I862" s="7"/>
      <c r="J862" s="7"/>
      <c r="O862" s="14"/>
    </row>
    <row r="863" spans="1:15" s="41" customFormat="1" x14ac:dyDescent="0.2">
      <c r="A863" s="136"/>
      <c r="B863" s="7"/>
      <c r="C863" s="137"/>
      <c r="D863" s="138"/>
      <c r="E863" s="7"/>
      <c r="F863" s="7"/>
      <c r="G863" s="7"/>
      <c r="H863" s="7"/>
      <c r="I863" s="7"/>
      <c r="J863" s="7"/>
      <c r="O863" s="14"/>
    </row>
    <row r="864" spans="1:15" s="41" customFormat="1" x14ac:dyDescent="0.2">
      <c r="A864" s="136"/>
      <c r="B864" s="7"/>
      <c r="C864" s="137"/>
      <c r="D864" s="138"/>
      <c r="E864" s="7"/>
      <c r="F864" s="7"/>
      <c r="G864" s="7"/>
      <c r="H864" s="7"/>
      <c r="I864" s="7"/>
      <c r="J864" s="7"/>
      <c r="O864" s="14"/>
    </row>
    <row r="865" spans="1:15" s="41" customFormat="1" x14ac:dyDescent="0.2">
      <c r="A865" s="136"/>
      <c r="B865" s="7"/>
      <c r="C865" s="137"/>
      <c r="D865" s="138"/>
      <c r="E865" s="7"/>
      <c r="F865" s="7"/>
      <c r="G865" s="7"/>
      <c r="H865" s="7"/>
      <c r="I865" s="7"/>
      <c r="J865" s="7"/>
      <c r="O865" s="14"/>
    </row>
    <row r="866" spans="1:15" s="41" customFormat="1" x14ac:dyDescent="0.2">
      <c r="A866" s="136"/>
      <c r="B866" s="7"/>
      <c r="C866" s="137"/>
      <c r="D866" s="138"/>
      <c r="E866" s="7"/>
      <c r="F866" s="7"/>
      <c r="G866" s="7"/>
      <c r="H866" s="7"/>
      <c r="I866" s="7"/>
      <c r="J866" s="7"/>
      <c r="O866" s="14"/>
    </row>
    <row r="867" spans="1:15" s="41" customFormat="1" x14ac:dyDescent="0.2">
      <c r="A867" s="136"/>
      <c r="B867" s="7"/>
      <c r="C867" s="137"/>
      <c r="D867" s="138"/>
      <c r="E867" s="7"/>
      <c r="F867" s="7"/>
      <c r="G867" s="7"/>
      <c r="H867" s="7"/>
      <c r="I867" s="7"/>
      <c r="J867" s="7"/>
      <c r="O867" s="14"/>
    </row>
    <row r="868" spans="1:15" s="41" customFormat="1" x14ac:dyDescent="0.2">
      <c r="A868" s="136"/>
      <c r="B868" s="7"/>
      <c r="C868" s="137"/>
      <c r="D868" s="138"/>
      <c r="E868" s="7"/>
      <c r="F868" s="7"/>
      <c r="G868" s="7"/>
      <c r="H868" s="7"/>
      <c r="I868" s="7"/>
      <c r="J868" s="7"/>
      <c r="O868" s="14"/>
    </row>
    <row r="869" spans="1:15" s="41" customFormat="1" x14ac:dyDescent="0.2">
      <c r="A869" s="136"/>
      <c r="B869" s="7"/>
      <c r="C869" s="137"/>
      <c r="D869" s="138"/>
      <c r="E869" s="7"/>
      <c r="F869" s="7"/>
      <c r="G869" s="7"/>
      <c r="H869" s="7"/>
      <c r="I869" s="7"/>
      <c r="J869" s="7"/>
      <c r="O869" s="14"/>
    </row>
    <row r="870" spans="1:15" s="41" customFormat="1" x14ac:dyDescent="0.2">
      <c r="A870" s="136"/>
      <c r="B870" s="7"/>
      <c r="C870" s="137"/>
      <c r="D870" s="138"/>
      <c r="E870" s="7"/>
      <c r="F870" s="7"/>
      <c r="G870" s="7"/>
      <c r="H870" s="7"/>
      <c r="I870" s="7"/>
      <c r="J870" s="7"/>
      <c r="O870" s="14"/>
    </row>
    <row r="871" spans="1:15" s="41" customFormat="1" x14ac:dyDescent="0.2">
      <c r="A871" s="136"/>
      <c r="B871" s="7"/>
      <c r="C871" s="137"/>
      <c r="D871" s="138"/>
      <c r="E871" s="7"/>
      <c r="F871" s="7"/>
      <c r="G871" s="7"/>
      <c r="H871" s="7"/>
      <c r="I871" s="7"/>
      <c r="J871" s="7"/>
      <c r="O871" s="14"/>
    </row>
    <row r="872" spans="1:15" s="41" customFormat="1" x14ac:dyDescent="0.2">
      <c r="A872" s="136"/>
      <c r="B872" s="7"/>
      <c r="C872" s="137"/>
      <c r="D872" s="138"/>
      <c r="E872" s="7"/>
      <c r="F872" s="7"/>
      <c r="G872" s="7"/>
      <c r="H872" s="7"/>
      <c r="I872" s="7"/>
      <c r="J872" s="7"/>
      <c r="O872" s="14"/>
    </row>
    <row r="873" spans="1:15" s="41" customFormat="1" x14ac:dyDescent="0.2">
      <c r="A873" s="136"/>
      <c r="B873" s="7"/>
      <c r="C873" s="137"/>
      <c r="D873" s="138"/>
      <c r="E873" s="7"/>
      <c r="F873" s="7"/>
      <c r="G873" s="7"/>
      <c r="H873" s="7"/>
      <c r="I873" s="7"/>
      <c r="J873" s="7"/>
      <c r="O873" s="14"/>
    </row>
    <row r="874" spans="1:15" s="41" customFormat="1" x14ac:dyDescent="0.2">
      <c r="A874" s="136"/>
      <c r="B874" s="7"/>
      <c r="C874" s="137"/>
      <c r="D874" s="138"/>
      <c r="E874" s="7"/>
      <c r="F874" s="7"/>
      <c r="G874" s="7"/>
      <c r="H874" s="7"/>
      <c r="I874" s="7"/>
      <c r="J874" s="7"/>
      <c r="O874" s="14"/>
    </row>
    <row r="875" spans="1:15" s="41" customFormat="1" x14ac:dyDescent="0.2">
      <c r="A875" s="136"/>
      <c r="B875" s="7"/>
      <c r="C875" s="137"/>
      <c r="D875" s="138"/>
      <c r="E875" s="7"/>
      <c r="F875" s="7"/>
      <c r="G875" s="7"/>
      <c r="H875" s="7"/>
      <c r="I875" s="7"/>
      <c r="J875" s="7"/>
      <c r="O875" s="14"/>
    </row>
    <row r="876" spans="1:15" s="41" customFormat="1" x14ac:dyDescent="0.2">
      <c r="A876" s="136"/>
      <c r="B876" s="7"/>
      <c r="C876" s="137"/>
      <c r="D876" s="138"/>
      <c r="E876" s="7"/>
      <c r="F876" s="7"/>
      <c r="G876" s="7"/>
      <c r="H876" s="7"/>
      <c r="I876" s="7"/>
      <c r="J876" s="7"/>
      <c r="O876" s="14"/>
    </row>
    <row r="877" spans="1:15" s="41" customFormat="1" x14ac:dyDescent="0.2">
      <c r="A877" s="136"/>
      <c r="B877" s="7"/>
      <c r="C877" s="137"/>
      <c r="D877" s="138"/>
      <c r="E877" s="7"/>
      <c r="F877" s="7"/>
      <c r="G877" s="7"/>
      <c r="H877" s="7"/>
      <c r="I877" s="7"/>
      <c r="J877" s="7"/>
      <c r="O877" s="14"/>
    </row>
    <row r="878" spans="1:15" s="41" customFormat="1" x14ac:dyDescent="0.2">
      <c r="A878" s="136"/>
      <c r="B878" s="7"/>
      <c r="C878" s="137"/>
      <c r="D878" s="138"/>
      <c r="E878" s="7"/>
      <c r="F878" s="7"/>
      <c r="G878" s="7"/>
      <c r="H878" s="7"/>
      <c r="I878" s="7"/>
      <c r="J878" s="7"/>
      <c r="O878" s="14"/>
    </row>
    <row r="879" spans="1:15" s="41" customFormat="1" x14ac:dyDescent="0.2">
      <c r="A879" s="136"/>
      <c r="B879" s="7"/>
      <c r="C879" s="137"/>
      <c r="D879" s="138"/>
      <c r="E879" s="7"/>
      <c r="F879" s="7"/>
      <c r="G879" s="7"/>
      <c r="H879" s="7"/>
      <c r="I879" s="7"/>
      <c r="J879" s="7"/>
      <c r="O879" s="14"/>
    </row>
    <row r="880" spans="1:15" s="41" customFormat="1" x14ac:dyDescent="0.2">
      <c r="A880" s="136"/>
      <c r="B880" s="7"/>
      <c r="C880" s="137"/>
      <c r="D880" s="138"/>
      <c r="E880" s="7"/>
      <c r="F880" s="7"/>
      <c r="G880" s="7"/>
      <c r="H880" s="7"/>
      <c r="I880" s="7"/>
      <c r="J880" s="7"/>
      <c r="O880" s="14"/>
    </row>
    <row r="881" spans="1:15" s="41" customFormat="1" x14ac:dyDescent="0.2">
      <c r="A881" s="136"/>
      <c r="B881" s="7"/>
      <c r="C881" s="137"/>
      <c r="D881" s="138"/>
      <c r="E881" s="7"/>
      <c r="F881" s="7"/>
      <c r="G881" s="7"/>
      <c r="H881" s="7"/>
      <c r="I881" s="7"/>
      <c r="J881" s="7"/>
      <c r="O881" s="14"/>
    </row>
    <row r="882" spans="1:15" s="41" customFormat="1" x14ac:dyDescent="0.2">
      <c r="A882" s="136"/>
      <c r="B882" s="7"/>
      <c r="C882" s="137"/>
      <c r="D882" s="138"/>
      <c r="E882" s="7"/>
      <c r="F882" s="7"/>
      <c r="G882" s="7"/>
      <c r="H882" s="7"/>
      <c r="I882" s="7"/>
      <c r="J882" s="7"/>
      <c r="O882" s="14"/>
    </row>
    <row r="883" spans="1:15" s="41" customFormat="1" x14ac:dyDescent="0.2">
      <c r="A883" s="136"/>
      <c r="B883" s="7"/>
      <c r="C883" s="137"/>
      <c r="D883" s="138"/>
      <c r="E883" s="7"/>
      <c r="F883" s="7"/>
      <c r="G883" s="7"/>
      <c r="H883" s="7"/>
      <c r="I883" s="7"/>
      <c r="J883" s="7"/>
      <c r="O883" s="14"/>
    </row>
    <row r="884" spans="1:15" s="41" customFormat="1" x14ac:dyDescent="0.2">
      <c r="A884" s="136"/>
      <c r="B884" s="7"/>
      <c r="C884" s="137"/>
      <c r="D884" s="138"/>
      <c r="E884" s="7"/>
      <c r="F884" s="7"/>
      <c r="G884" s="7"/>
      <c r="H884" s="7"/>
      <c r="I884" s="7"/>
      <c r="J884" s="7"/>
      <c r="O884" s="14"/>
    </row>
    <row r="885" spans="1:15" s="41" customFormat="1" x14ac:dyDescent="0.2">
      <c r="A885" s="136"/>
      <c r="B885" s="7"/>
      <c r="C885" s="137"/>
      <c r="D885" s="138"/>
      <c r="E885" s="7"/>
      <c r="O885" s="14"/>
    </row>
    <row r="886" spans="1:15" s="41" customFormat="1" x14ac:dyDescent="0.2">
      <c r="A886" s="136"/>
      <c r="B886" s="7"/>
      <c r="C886" s="137"/>
      <c r="D886" s="138"/>
      <c r="E886" s="7"/>
      <c r="O886" s="14"/>
    </row>
    <row r="887" spans="1:15" s="41" customFormat="1" x14ac:dyDescent="0.2">
      <c r="A887" s="136"/>
      <c r="B887" s="7"/>
      <c r="C887" s="140"/>
      <c r="D887" s="138"/>
      <c r="E887" s="7"/>
      <c r="F887" s="7"/>
      <c r="G887" s="7"/>
      <c r="H887" s="7"/>
      <c r="I887" s="7"/>
      <c r="J887" s="7"/>
      <c r="O887" s="14"/>
    </row>
    <row r="888" spans="1:15" s="41" customFormat="1" x14ac:dyDescent="0.2">
      <c r="A888" s="136"/>
      <c r="B888" s="7"/>
      <c r="C888" s="137"/>
      <c r="D888" s="138"/>
      <c r="E888" s="7"/>
      <c r="F888" s="7"/>
      <c r="G888" s="7"/>
      <c r="H888" s="7"/>
      <c r="I888" s="7"/>
      <c r="J888" s="7"/>
      <c r="O888" s="14"/>
    </row>
    <row r="889" spans="1:15" s="41" customFormat="1" x14ac:dyDescent="0.2">
      <c r="A889" s="136"/>
      <c r="B889" s="7"/>
      <c r="C889" s="137"/>
      <c r="D889" s="138"/>
      <c r="E889" s="7"/>
      <c r="F889" s="7"/>
      <c r="G889" s="7"/>
      <c r="H889" s="7"/>
      <c r="I889" s="7"/>
      <c r="J889" s="7"/>
      <c r="O889" s="14"/>
    </row>
    <row r="890" spans="1:15" s="41" customFormat="1" x14ac:dyDescent="0.2">
      <c r="A890" s="136"/>
      <c r="B890" s="7"/>
      <c r="C890" s="137"/>
      <c r="D890" s="138"/>
      <c r="E890" s="7"/>
      <c r="F890" s="7"/>
      <c r="G890" s="7"/>
      <c r="H890" s="7"/>
      <c r="I890" s="7"/>
      <c r="J890" s="7"/>
      <c r="O890" s="14"/>
    </row>
    <row r="891" spans="1:15" s="41" customFormat="1" x14ac:dyDescent="0.2">
      <c r="A891" s="136"/>
      <c r="B891" s="7"/>
      <c r="C891" s="137"/>
      <c r="D891" s="138"/>
      <c r="E891" s="7"/>
      <c r="F891" s="7"/>
      <c r="G891" s="7"/>
      <c r="H891" s="7"/>
      <c r="I891" s="7"/>
      <c r="J891" s="7"/>
      <c r="O891" s="14"/>
    </row>
    <row r="892" spans="1:15" s="41" customFormat="1" x14ac:dyDescent="0.2">
      <c r="A892" s="136"/>
      <c r="B892" s="7"/>
      <c r="C892" s="137"/>
      <c r="D892" s="138"/>
      <c r="E892" s="7"/>
      <c r="F892" s="7"/>
      <c r="G892" s="7"/>
      <c r="H892" s="7"/>
      <c r="I892" s="7"/>
      <c r="J892" s="7"/>
      <c r="O892" s="14"/>
    </row>
    <row r="893" spans="1:15" s="41" customFormat="1" x14ac:dyDescent="0.2">
      <c r="A893" s="136"/>
      <c r="B893" s="7"/>
      <c r="C893" s="137"/>
      <c r="D893" s="138"/>
      <c r="E893" s="7"/>
      <c r="F893" s="7"/>
      <c r="G893" s="7"/>
      <c r="H893" s="7"/>
      <c r="I893" s="7"/>
      <c r="J893" s="7"/>
      <c r="O893" s="14"/>
    </row>
    <row r="894" spans="1:15" s="41" customFormat="1" x14ac:dyDescent="0.2">
      <c r="A894" s="136"/>
      <c r="B894" s="7"/>
      <c r="C894" s="137"/>
      <c r="D894" s="138"/>
      <c r="E894" s="7"/>
      <c r="F894" s="7"/>
      <c r="G894" s="7"/>
      <c r="H894" s="7"/>
      <c r="I894" s="7"/>
      <c r="J894" s="7"/>
      <c r="O894" s="14"/>
    </row>
    <row r="895" spans="1:15" s="41" customFormat="1" x14ac:dyDescent="0.2">
      <c r="A895" s="136"/>
      <c r="B895" s="7"/>
      <c r="C895" s="137"/>
      <c r="D895" s="138"/>
      <c r="E895" s="7"/>
      <c r="F895" s="7"/>
      <c r="G895" s="7"/>
      <c r="H895" s="7"/>
      <c r="I895" s="7"/>
      <c r="J895" s="7"/>
      <c r="O895" s="14"/>
    </row>
    <row r="896" spans="1:15" s="41" customFormat="1" x14ac:dyDescent="0.2">
      <c r="A896" s="136"/>
      <c r="B896" s="7"/>
      <c r="C896" s="137"/>
      <c r="D896" s="138"/>
      <c r="E896" s="7"/>
      <c r="F896" s="7"/>
      <c r="G896" s="7"/>
      <c r="H896" s="7"/>
      <c r="I896" s="7"/>
      <c r="J896" s="7"/>
      <c r="O896" s="14"/>
    </row>
    <row r="897" spans="1:15" s="41" customFormat="1" x14ac:dyDescent="0.2">
      <c r="A897" s="136"/>
      <c r="B897" s="7"/>
      <c r="C897" s="137"/>
      <c r="D897" s="138"/>
      <c r="E897" s="7"/>
      <c r="F897" s="7"/>
      <c r="G897" s="7"/>
      <c r="H897" s="7"/>
      <c r="I897" s="7"/>
      <c r="J897" s="7"/>
      <c r="O897" s="14"/>
    </row>
    <row r="898" spans="1:15" s="41" customFormat="1" x14ac:dyDescent="0.2">
      <c r="A898" s="136"/>
      <c r="B898" s="7"/>
      <c r="C898" s="137"/>
      <c r="D898" s="138"/>
      <c r="E898" s="7"/>
      <c r="F898" s="7"/>
      <c r="G898" s="7"/>
      <c r="H898" s="7"/>
      <c r="I898" s="7"/>
      <c r="J898" s="7"/>
      <c r="O898" s="14"/>
    </row>
    <row r="899" spans="1:15" s="41" customFormat="1" x14ac:dyDescent="0.2">
      <c r="A899" s="136"/>
      <c r="B899" s="7"/>
      <c r="C899" s="137"/>
      <c r="D899" s="138"/>
      <c r="E899" s="7"/>
      <c r="F899" s="7"/>
      <c r="G899" s="7"/>
      <c r="H899" s="7"/>
      <c r="I899" s="7"/>
      <c r="J899" s="7"/>
      <c r="O899" s="14"/>
    </row>
    <row r="900" spans="1:15" s="41" customFormat="1" x14ac:dyDescent="0.2">
      <c r="A900" s="136"/>
      <c r="B900" s="7"/>
      <c r="C900" s="137"/>
      <c r="D900" s="138"/>
      <c r="E900" s="7"/>
      <c r="F900" s="7"/>
      <c r="G900" s="7"/>
      <c r="H900" s="7"/>
      <c r="I900" s="7"/>
      <c r="J900" s="7"/>
      <c r="O900" s="14"/>
    </row>
    <row r="901" spans="1:15" s="41" customFormat="1" x14ac:dyDescent="0.2">
      <c r="A901" s="136"/>
      <c r="B901" s="7"/>
      <c r="C901" s="137"/>
      <c r="D901" s="138"/>
      <c r="E901" s="7"/>
      <c r="F901" s="7"/>
      <c r="G901" s="7"/>
      <c r="H901" s="7"/>
      <c r="I901" s="7"/>
      <c r="J901" s="7"/>
      <c r="O901" s="14"/>
    </row>
    <row r="902" spans="1:15" s="41" customFormat="1" x14ac:dyDescent="0.2">
      <c r="A902" s="136"/>
      <c r="B902" s="7"/>
      <c r="C902" s="137"/>
      <c r="D902" s="138"/>
      <c r="E902" s="7"/>
      <c r="F902" s="7"/>
      <c r="G902" s="7"/>
      <c r="H902" s="7"/>
      <c r="I902" s="7"/>
      <c r="J902" s="7"/>
      <c r="O902" s="14"/>
    </row>
    <row r="903" spans="1:15" s="41" customFormat="1" x14ac:dyDescent="0.2">
      <c r="A903" s="136"/>
      <c r="B903" s="7"/>
      <c r="C903" s="137"/>
      <c r="D903" s="138"/>
      <c r="E903" s="7"/>
      <c r="F903" s="7"/>
      <c r="G903" s="7"/>
      <c r="H903" s="7"/>
      <c r="I903" s="7"/>
      <c r="J903" s="7"/>
      <c r="O903" s="14"/>
    </row>
    <row r="904" spans="1:15" s="41" customFormat="1" x14ac:dyDescent="0.2">
      <c r="A904" s="136"/>
      <c r="B904" s="7"/>
      <c r="C904" s="137"/>
      <c r="D904" s="138"/>
      <c r="E904" s="7"/>
      <c r="F904" s="7"/>
      <c r="G904" s="7"/>
      <c r="H904" s="7"/>
      <c r="I904" s="7"/>
      <c r="J904" s="7"/>
      <c r="O904" s="14"/>
    </row>
    <row r="905" spans="1:15" s="41" customFormat="1" x14ac:dyDescent="0.2">
      <c r="A905" s="136"/>
      <c r="B905" s="7"/>
      <c r="C905" s="137"/>
      <c r="D905" s="138"/>
      <c r="E905" s="7"/>
      <c r="F905" s="7"/>
      <c r="G905" s="7"/>
      <c r="H905" s="7"/>
      <c r="I905" s="7"/>
      <c r="J905" s="7"/>
      <c r="O905" s="14"/>
    </row>
    <row r="906" spans="1:15" s="41" customFormat="1" x14ac:dyDescent="0.2">
      <c r="A906" s="136"/>
      <c r="B906" s="7"/>
      <c r="C906" s="137"/>
      <c r="D906" s="138"/>
      <c r="E906" s="7"/>
      <c r="F906" s="7"/>
      <c r="G906" s="7"/>
      <c r="H906" s="7"/>
      <c r="I906" s="7"/>
      <c r="J906" s="7"/>
      <c r="O906" s="14"/>
    </row>
    <row r="907" spans="1:15" s="41" customFormat="1" x14ac:dyDescent="0.2">
      <c r="A907" s="136"/>
      <c r="B907" s="7"/>
      <c r="C907" s="137"/>
      <c r="D907" s="138"/>
      <c r="E907" s="7"/>
      <c r="F907" s="7"/>
      <c r="G907" s="7"/>
      <c r="H907" s="7"/>
      <c r="I907" s="7"/>
      <c r="J907" s="7"/>
      <c r="O907" s="14"/>
    </row>
    <row r="908" spans="1:15" s="41" customFormat="1" x14ac:dyDescent="0.2">
      <c r="A908" s="136"/>
      <c r="B908" s="7"/>
      <c r="C908" s="137"/>
      <c r="D908" s="138"/>
      <c r="E908" s="7"/>
      <c r="F908" s="7"/>
      <c r="G908" s="7"/>
      <c r="H908" s="7"/>
      <c r="I908" s="7"/>
      <c r="J908" s="7"/>
      <c r="O908" s="14"/>
    </row>
    <row r="909" spans="1:15" s="41" customFormat="1" x14ac:dyDescent="0.2">
      <c r="A909" s="136"/>
      <c r="B909" s="7"/>
      <c r="C909" s="137"/>
      <c r="D909" s="138"/>
      <c r="E909" s="7"/>
      <c r="F909" s="7"/>
      <c r="G909" s="7"/>
      <c r="H909" s="7"/>
      <c r="I909" s="7"/>
      <c r="J909" s="7"/>
      <c r="O909" s="14"/>
    </row>
    <row r="910" spans="1:15" s="41" customFormat="1" x14ac:dyDescent="0.2">
      <c r="A910" s="136"/>
      <c r="B910" s="7"/>
      <c r="C910" s="137"/>
      <c r="D910" s="138"/>
      <c r="E910" s="7"/>
      <c r="O910" s="14"/>
    </row>
    <row r="911" spans="1:15" s="41" customFormat="1" x14ac:dyDescent="0.2">
      <c r="A911" s="136"/>
      <c r="B911" s="7"/>
      <c r="C911" s="137"/>
      <c r="D911" s="138"/>
      <c r="E911" s="7"/>
      <c r="O911" s="14"/>
    </row>
    <row r="912" spans="1:15" s="41" customFormat="1" x14ac:dyDescent="0.2">
      <c r="A912" s="136"/>
      <c r="B912" s="7"/>
      <c r="C912" s="140"/>
      <c r="D912" s="138"/>
      <c r="E912" s="7"/>
      <c r="F912" s="7"/>
      <c r="G912" s="7"/>
      <c r="H912" s="7"/>
      <c r="I912" s="7"/>
      <c r="J912" s="7"/>
      <c r="O912" s="14"/>
    </row>
    <row r="913" spans="1:15" s="41" customFormat="1" x14ac:dyDescent="0.2">
      <c r="A913" s="136"/>
      <c r="B913" s="7"/>
      <c r="C913" s="137"/>
      <c r="D913" s="138"/>
      <c r="E913" s="7"/>
      <c r="F913" s="7"/>
      <c r="G913" s="7"/>
      <c r="H913" s="7"/>
      <c r="I913" s="7"/>
      <c r="J913" s="7"/>
      <c r="O913" s="14"/>
    </row>
    <row r="914" spans="1:15" s="41" customFormat="1" x14ac:dyDescent="0.2">
      <c r="A914" s="136"/>
      <c r="B914" s="7"/>
      <c r="C914" s="137"/>
      <c r="D914" s="138"/>
      <c r="E914" s="7"/>
      <c r="F914" s="7"/>
      <c r="G914" s="7"/>
      <c r="H914" s="7"/>
      <c r="I914" s="7"/>
      <c r="J914" s="7"/>
      <c r="O914" s="14"/>
    </row>
    <row r="915" spans="1:15" s="41" customFormat="1" x14ac:dyDescent="0.2">
      <c r="A915" s="136"/>
      <c r="B915" s="7"/>
      <c r="C915" s="137"/>
      <c r="D915" s="138"/>
      <c r="E915" s="7"/>
      <c r="F915" s="7"/>
      <c r="G915" s="7"/>
      <c r="H915" s="7"/>
      <c r="I915" s="7"/>
      <c r="J915" s="7"/>
      <c r="O915" s="14"/>
    </row>
    <row r="916" spans="1:15" s="41" customFormat="1" x14ac:dyDescent="0.2">
      <c r="A916" s="136"/>
      <c r="B916" s="7"/>
      <c r="C916" s="137"/>
      <c r="D916" s="138"/>
      <c r="E916" s="7"/>
      <c r="F916" s="7"/>
      <c r="G916" s="7"/>
      <c r="H916" s="7"/>
      <c r="I916" s="7"/>
      <c r="J916" s="7"/>
      <c r="O916" s="14"/>
    </row>
    <row r="917" spans="1:15" s="41" customFormat="1" x14ac:dyDescent="0.2">
      <c r="A917" s="136"/>
      <c r="B917" s="7"/>
      <c r="C917" s="137"/>
      <c r="D917" s="138"/>
      <c r="E917" s="7"/>
      <c r="F917" s="7"/>
      <c r="G917" s="7"/>
      <c r="H917" s="7"/>
      <c r="I917" s="7"/>
      <c r="J917" s="7"/>
      <c r="O917" s="14"/>
    </row>
    <row r="918" spans="1:15" s="41" customFormat="1" x14ac:dyDescent="0.2">
      <c r="A918" s="136"/>
      <c r="B918" s="7"/>
      <c r="C918" s="137"/>
      <c r="D918" s="138"/>
      <c r="E918" s="7"/>
      <c r="F918" s="7"/>
      <c r="G918" s="7"/>
      <c r="H918" s="7"/>
      <c r="I918" s="7"/>
      <c r="J918" s="7"/>
      <c r="O918" s="14"/>
    </row>
    <row r="919" spans="1:15" s="41" customFormat="1" x14ac:dyDescent="0.2">
      <c r="A919" s="136"/>
      <c r="B919" s="7"/>
      <c r="C919" s="137"/>
      <c r="D919" s="138"/>
      <c r="E919" s="7"/>
      <c r="F919" s="7"/>
      <c r="G919" s="7"/>
      <c r="H919" s="7"/>
      <c r="I919" s="7"/>
      <c r="J919" s="7"/>
      <c r="O919" s="14"/>
    </row>
    <row r="920" spans="1:15" s="41" customFormat="1" x14ac:dyDescent="0.2">
      <c r="A920" s="136"/>
      <c r="B920" s="7"/>
      <c r="C920" s="137"/>
      <c r="D920" s="138"/>
      <c r="E920" s="7"/>
      <c r="F920" s="7"/>
      <c r="G920" s="7"/>
      <c r="H920" s="7"/>
      <c r="I920" s="7"/>
      <c r="J920" s="7"/>
      <c r="O920" s="14"/>
    </row>
    <row r="921" spans="1:15" s="41" customFormat="1" x14ac:dyDescent="0.2">
      <c r="A921" s="136"/>
      <c r="B921" s="7"/>
      <c r="C921" s="137"/>
      <c r="D921" s="138"/>
      <c r="E921" s="7"/>
      <c r="F921" s="7"/>
      <c r="G921" s="7"/>
      <c r="H921" s="7"/>
      <c r="I921" s="7"/>
      <c r="J921" s="7"/>
      <c r="O921" s="14"/>
    </row>
    <row r="922" spans="1:15" s="41" customFormat="1" x14ac:dyDescent="0.2">
      <c r="A922" s="136"/>
      <c r="B922" s="7"/>
      <c r="C922" s="137"/>
      <c r="D922" s="138"/>
      <c r="E922" s="7"/>
      <c r="F922" s="7"/>
      <c r="G922" s="7"/>
      <c r="H922" s="7"/>
      <c r="I922" s="7"/>
      <c r="J922" s="7"/>
      <c r="O922" s="14"/>
    </row>
    <row r="923" spans="1:15" s="41" customFormat="1" x14ac:dyDescent="0.2">
      <c r="A923" s="136"/>
      <c r="B923" s="7"/>
      <c r="C923" s="137"/>
      <c r="D923" s="138"/>
      <c r="E923" s="7"/>
      <c r="F923" s="7"/>
      <c r="G923" s="7"/>
      <c r="H923" s="7"/>
      <c r="I923" s="7"/>
      <c r="J923" s="7"/>
      <c r="O923" s="14"/>
    </row>
    <row r="924" spans="1:15" s="41" customFormat="1" x14ac:dyDescent="0.2">
      <c r="A924" s="136"/>
      <c r="B924" s="7"/>
      <c r="C924" s="137"/>
      <c r="D924" s="138"/>
      <c r="E924" s="7"/>
      <c r="F924" s="7"/>
      <c r="G924" s="7"/>
      <c r="H924" s="7"/>
      <c r="I924" s="7"/>
      <c r="J924" s="7"/>
      <c r="O924" s="14"/>
    </row>
    <row r="925" spans="1:15" s="41" customFormat="1" x14ac:dyDescent="0.2">
      <c r="A925" s="136"/>
      <c r="B925" s="7"/>
      <c r="C925" s="137"/>
      <c r="D925" s="138"/>
      <c r="E925" s="7"/>
      <c r="F925" s="7"/>
      <c r="G925" s="7"/>
      <c r="H925" s="7"/>
      <c r="I925" s="7"/>
      <c r="J925" s="7"/>
      <c r="O925" s="14"/>
    </row>
    <row r="926" spans="1:15" s="41" customFormat="1" x14ac:dyDescent="0.2">
      <c r="A926" s="136"/>
      <c r="B926" s="7"/>
      <c r="C926" s="137"/>
      <c r="D926" s="138"/>
      <c r="E926" s="7"/>
      <c r="O926" s="14"/>
    </row>
    <row r="927" spans="1:15" s="41" customFormat="1" x14ac:dyDescent="0.2">
      <c r="A927" s="136"/>
      <c r="B927" s="7"/>
      <c r="C927" s="137"/>
      <c r="D927" s="138"/>
      <c r="E927" s="7"/>
      <c r="O927" s="14"/>
    </row>
    <row r="928" spans="1:15" s="41" customFormat="1" x14ac:dyDescent="0.2">
      <c r="A928" s="136"/>
      <c r="B928" s="7"/>
      <c r="C928" s="140"/>
      <c r="D928" s="138"/>
      <c r="E928" s="7"/>
      <c r="F928" s="7"/>
      <c r="G928" s="7"/>
      <c r="H928" s="7"/>
      <c r="I928" s="7"/>
      <c r="J928" s="7"/>
      <c r="O928" s="14"/>
    </row>
    <row r="929" spans="1:15" s="41" customFormat="1" x14ac:dyDescent="0.2">
      <c r="A929" s="136"/>
      <c r="B929" s="7"/>
      <c r="C929" s="137"/>
      <c r="D929" s="138"/>
      <c r="E929" s="7"/>
      <c r="F929" s="7"/>
      <c r="G929" s="7"/>
      <c r="H929" s="7"/>
      <c r="I929" s="7"/>
      <c r="J929" s="7"/>
      <c r="O929" s="14"/>
    </row>
    <row r="930" spans="1:15" s="41" customFormat="1" x14ac:dyDescent="0.2">
      <c r="A930" s="136"/>
      <c r="B930" s="7"/>
      <c r="C930" s="137"/>
      <c r="D930" s="138"/>
      <c r="E930" s="7"/>
      <c r="F930" s="7"/>
      <c r="G930" s="7"/>
      <c r="H930" s="7"/>
      <c r="I930" s="7"/>
      <c r="J930" s="7"/>
      <c r="O930" s="14"/>
    </row>
    <row r="931" spans="1:15" s="41" customFormat="1" x14ac:dyDescent="0.2">
      <c r="A931" s="136"/>
      <c r="B931" s="7"/>
      <c r="C931" s="137"/>
      <c r="D931" s="138"/>
      <c r="E931" s="7"/>
      <c r="F931" s="7"/>
      <c r="G931" s="7"/>
      <c r="H931" s="7"/>
      <c r="I931" s="7"/>
      <c r="J931" s="7"/>
      <c r="O931" s="14"/>
    </row>
    <row r="932" spans="1:15" s="41" customFormat="1" x14ac:dyDescent="0.2">
      <c r="A932" s="136"/>
      <c r="B932" s="7"/>
      <c r="C932" s="137"/>
      <c r="D932" s="138"/>
      <c r="E932" s="7"/>
      <c r="F932" s="7"/>
      <c r="G932" s="7"/>
      <c r="H932" s="7"/>
      <c r="I932" s="7"/>
      <c r="J932" s="7"/>
      <c r="O932" s="14"/>
    </row>
    <row r="933" spans="1:15" s="41" customFormat="1" x14ac:dyDescent="0.2">
      <c r="A933" s="136"/>
      <c r="B933" s="7"/>
      <c r="C933" s="137"/>
      <c r="D933" s="138"/>
      <c r="E933" s="7"/>
      <c r="F933" s="7"/>
      <c r="G933" s="7"/>
      <c r="H933" s="7"/>
      <c r="I933" s="7"/>
      <c r="J933" s="7"/>
      <c r="O933" s="14"/>
    </row>
    <row r="934" spans="1:15" s="41" customFormat="1" x14ac:dyDescent="0.2">
      <c r="A934" s="136"/>
      <c r="B934" s="7"/>
      <c r="C934" s="137"/>
      <c r="D934" s="138"/>
      <c r="E934" s="7"/>
      <c r="O934" s="14"/>
    </row>
    <row r="935" spans="1:15" s="41" customFormat="1" x14ac:dyDescent="0.2">
      <c r="A935" s="136"/>
      <c r="B935" s="7"/>
      <c r="C935" s="137"/>
      <c r="D935" s="138"/>
      <c r="E935" s="7"/>
      <c r="O935" s="14"/>
    </row>
    <row r="936" spans="1:15" s="41" customFormat="1" x14ac:dyDescent="0.2">
      <c r="A936" s="136"/>
      <c r="B936" s="7"/>
      <c r="C936" s="140"/>
      <c r="D936" s="138"/>
      <c r="E936" s="7"/>
      <c r="F936" s="7"/>
      <c r="G936" s="7"/>
      <c r="H936" s="7"/>
      <c r="I936" s="7"/>
      <c r="J936" s="7"/>
      <c r="O936" s="14"/>
    </row>
    <row r="937" spans="1:15" s="41" customFormat="1" x14ac:dyDescent="0.2">
      <c r="A937" s="136"/>
      <c r="B937" s="7"/>
      <c r="C937" s="137"/>
      <c r="D937" s="138"/>
      <c r="E937" s="7"/>
      <c r="O937" s="14"/>
    </row>
    <row r="938" spans="1:15" s="41" customFormat="1" x14ac:dyDescent="0.2">
      <c r="A938" s="136"/>
      <c r="B938" s="7"/>
      <c r="C938" s="137"/>
      <c r="D938" s="138"/>
      <c r="E938" s="7"/>
      <c r="O938" s="14"/>
    </row>
    <row r="939" spans="1:15" s="41" customFormat="1" x14ac:dyDescent="0.2">
      <c r="A939" s="136"/>
      <c r="B939" s="7"/>
      <c r="C939" s="140"/>
      <c r="D939" s="138"/>
      <c r="E939" s="7"/>
      <c r="F939" s="7"/>
      <c r="G939" s="7"/>
      <c r="H939" s="7"/>
      <c r="I939" s="7"/>
      <c r="J939" s="7"/>
      <c r="O939" s="14"/>
    </row>
    <row r="940" spans="1:15" s="41" customFormat="1" x14ac:dyDescent="0.2">
      <c r="A940" s="136"/>
      <c r="B940" s="7"/>
      <c r="C940" s="137"/>
      <c r="D940" s="138"/>
      <c r="E940" s="7"/>
      <c r="O940" s="14"/>
    </row>
    <row r="941" spans="1:15" s="41" customFormat="1" x14ac:dyDescent="0.2">
      <c r="A941" s="136"/>
      <c r="B941" s="7"/>
      <c r="C941" s="137"/>
      <c r="D941" s="138"/>
      <c r="E941" s="7"/>
      <c r="O941" s="14"/>
    </row>
    <row r="942" spans="1:15" s="41" customFormat="1" x14ac:dyDescent="0.2">
      <c r="A942" s="136"/>
      <c r="B942" s="7"/>
      <c r="C942" s="137"/>
      <c r="D942" s="138"/>
      <c r="E942" s="7"/>
      <c r="O942" s="14"/>
    </row>
    <row r="943" spans="1:15" s="41" customFormat="1" x14ac:dyDescent="0.2">
      <c r="A943" s="136"/>
      <c r="C943" s="137"/>
      <c r="D943" s="139"/>
      <c r="O943" s="14"/>
    </row>
    <row r="944" spans="1:15" s="41" customFormat="1" x14ac:dyDescent="0.2">
      <c r="A944" s="136"/>
      <c r="B944" s="7"/>
      <c r="C944" s="140"/>
      <c r="D944" s="138"/>
      <c r="E944" s="7"/>
      <c r="O944" s="14"/>
    </row>
    <row r="945" spans="1:15" s="41" customFormat="1" x14ac:dyDescent="0.2">
      <c r="A945" s="136"/>
      <c r="B945" s="7"/>
      <c r="C945" s="137"/>
      <c r="D945" s="138"/>
      <c r="E945" s="7"/>
      <c r="O945" s="14"/>
    </row>
    <row r="946" spans="1:15" s="41" customFormat="1" x14ac:dyDescent="0.2">
      <c r="A946" s="136"/>
      <c r="B946" s="7"/>
      <c r="C946" s="137"/>
      <c r="D946" s="138"/>
      <c r="E946" s="7"/>
      <c r="O946" s="14"/>
    </row>
    <row r="947" spans="1:15" s="41" customFormat="1" x14ac:dyDescent="0.2">
      <c r="A947" s="136"/>
      <c r="B947" s="7"/>
      <c r="C947" s="137"/>
      <c r="D947" s="138"/>
      <c r="E947" s="7"/>
      <c r="F947" s="7"/>
      <c r="G947" s="7"/>
      <c r="H947" s="7"/>
      <c r="I947" s="7"/>
      <c r="J947" s="7"/>
      <c r="O947" s="14"/>
    </row>
    <row r="948" spans="1:15" s="41" customFormat="1" x14ac:dyDescent="0.2">
      <c r="A948" s="136"/>
      <c r="B948" s="7"/>
      <c r="C948" s="137"/>
      <c r="D948" s="138"/>
      <c r="E948" s="7"/>
      <c r="F948" s="7"/>
      <c r="G948" s="7"/>
      <c r="H948" s="7"/>
      <c r="I948" s="7"/>
      <c r="J948" s="7"/>
      <c r="O948" s="14"/>
    </row>
    <row r="949" spans="1:15" s="41" customFormat="1" x14ac:dyDescent="0.2">
      <c r="A949" s="136"/>
      <c r="B949" s="7"/>
      <c r="C949" s="137"/>
      <c r="D949" s="138"/>
      <c r="E949" s="7"/>
      <c r="F949" s="7"/>
      <c r="G949" s="7"/>
      <c r="H949" s="7"/>
      <c r="I949" s="7"/>
      <c r="J949" s="7"/>
      <c r="O949" s="14"/>
    </row>
    <row r="950" spans="1:15" s="41" customFormat="1" x14ac:dyDescent="0.2">
      <c r="A950" s="136"/>
      <c r="B950" s="7"/>
      <c r="C950" s="137"/>
      <c r="D950" s="138"/>
      <c r="E950" s="7"/>
      <c r="F950" s="7"/>
      <c r="G950" s="7"/>
      <c r="H950" s="7"/>
      <c r="I950" s="7"/>
      <c r="J950" s="7"/>
      <c r="O950" s="14"/>
    </row>
    <row r="951" spans="1:15" s="41" customFormat="1" x14ac:dyDescent="0.2">
      <c r="A951" s="136"/>
      <c r="B951" s="7"/>
      <c r="C951" s="137"/>
      <c r="D951" s="138"/>
      <c r="E951" s="7"/>
      <c r="F951" s="7"/>
      <c r="G951" s="7"/>
      <c r="H951" s="7"/>
      <c r="I951" s="7"/>
      <c r="J951" s="7"/>
      <c r="O951" s="14"/>
    </row>
    <row r="952" spans="1:15" s="41" customFormat="1" x14ac:dyDescent="0.2">
      <c r="A952" s="136"/>
      <c r="B952" s="7"/>
      <c r="C952" s="137"/>
      <c r="D952" s="138"/>
      <c r="E952" s="7"/>
      <c r="F952" s="7"/>
      <c r="G952" s="7"/>
      <c r="H952" s="7"/>
      <c r="I952" s="7"/>
      <c r="J952" s="7"/>
      <c r="O952" s="14"/>
    </row>
    <row r="953" spans="1:15" s="41" customFormat="1" x14ac:dyDescent="0.2">
      <c r="A953" s="136"/>
      <c r="B953" s="7"/>
      <c r="C953" s="137"/>
      <c r="D953" s="138"/>
      <c r="E953" s="7"/>
      <c r="F953" s="7"/>
      <c r="G953" s="7"/>
      <c r="H953" s="7"/>
      <c r="I953" s="7"/>
      <c r="J953" s="7"/>
      <c r="O953" s="14"/>
    </row>
    <row r="954" spans="1:15" s="41" customFormat="1" x14ac:dyDescent="0.2">
      <c r="A954" s="136"/>
      <c r="B954" s="7"/>
      <c r="C954" s="137"/>
      <c r="D954" s="138"/>
      <c r="E954" s="7"/>
      <c r="F954" s="7"/>
      <c r="G954" s="7"/>
      <c r="H954" s="7"/>
      <c r="I954" s="7"/>
      <c r="J954" s="7"/>
      <c r="O954" s="14"/>
    </row>
    <row r="955" spans="1:15" s="41" customFormat="1" x14ac:dyDescent="0.2">
      <c r="A955" s="136"/>
      <c r="B955" s="7"/>
      <c r="C955" s="137"/>
      <c r="D955" s="138"/>
      <c r="E955" s="7"/>
      <c r="F955" s="7"/>
      <c r="G955" s="7"/>
      <c r="H955" s="7"/>
      <c r="I955" s="7"/>
      <c r="J955" s="7"/>
      <c r="O955" s="14"/>
    </row>
    <row r="956" spans="1:15" s="41" customFormat="1" x14ac:dyDescent="0.2">
      <c r="A956" s="136"/>
      <c r="B956" s="7"/>
      <c r="C956" s="137"/>
      <c r="D956" s="138"/>
      <c r="E956" s="7"/>
      <c r="F956" s="7"/>
      <c r="G956" s="7"/>
      <c r="H956" s="7"/>
      <c r="I956" s="7"/>
      <c r="J956" s="7"/>
      <c r="O956" s="14"/>
    </row>
    <row r="957" spans="1:15" s="41" customFormat="1" x14ac:dyDescent="0.2">
      <c r="A957" s="136"/>
      <c r="B957" s="7"/>
      <c r="C957" s="137"/>
      <c r="D957" s="138"/>
      <c r="E957" s="7"/>
      <c r="F957" s="7"/>
      <c r="G957" s="7"/>
      <c r="H957" s="7"/>
      <c r="I957" s="7"/>
      <c r="J957" s="7"/>
      <c r="O957" s="14"/>
    </row>
    <row r="958" spans="1:15" s="41" customFormat="1" x14ac:dyDescent="0.2">
      <c r="A958" s="136"/>
      <c r="B958" s="7"/>
      <c r="C958" s="137"/>
      <c r="D958" s="138"/>
      <c r="E958" s="7"/>
      <c r="F958" s="7"/>
      <c r="G958" s="7"/>
      <c r="H958" s="7"/>
      <c r="I958" s="7"/>
      <c r="J958" s="7"/>
      <c r="O958" s="14"/>
    </row>
    <row r="959" spans="1:15" s="41" customFormat="1" x14ac:dyDescent="0.2">
      <c r="A959" s="136"/>
      <c r="B959" s="7"/>
      <c r="C959" s="137"/>
      <c r="D959" s="138"/>
      <c r="E959" s="7"/>
      <c r="F959" s="7"/>
      <c r="G959" s="7"/>
      <c r="H959" s="7"/>
      <c r="I959" s="7"/>
      <c r="J959" s="7"/>
      <c r="O959" s="14"/>
    </row>
    <row r="960" spans="1:15" s="41" customFormat="1" x14ac:dyDescent="0.2">
      <c r="A960" s="136"/>
      <c r="B960" s="7"/>
      <c r="C960" s="137"/>
      <c r="D960" s="138"/>
      <c r="E960" s="7"/>
      <c r="F960" s="7"/>
      <c r="G960" s="7"/>
      <c r="H960" s="7"/>
      <c r="I960" s="7"/>
      <c r="J960" s="7"/>
      <c r="O960" s="14"/>
    </row>
    <row r="961" spans="1:15" s="41" customFormat="1" x14ac:dyDescent="0.2">
      <c r="A961" s="136"/>
      <c r="B961" s="7"/>
      <c r="C961" s="137"/>
      <c r="D961" s="138"/>
      <c r="E961" s="7"/>
      <c r="F961" s="7"/>
      <c r="G961" s="7"/>
      <c r="H961" s="7"/>
      <c r="I961" s="7"/>
      <c r="J961" s="7"/>
      <c r="O961" s="14"/>
    </row>
    <row r="962" spans="1:15" s="41" customFormat="1" x14ac:dyDescent="0.2">
      <c r="A962" s="136"/>
      <c r="B962" s="7"/>
      <c r="C962" s="137"/>
      <c r="D962" s="138"/>
      <c r="E962" s="7"/>
      <c r="F962" s="7"/>
      <c r="G962" s="7"/>
      <c r="H962" s="7"/>
      <c r="I962" s="7"/>
      <c r="J962" s="7"/>
      <c r="O962" s="14"/>
    </row>
    <row r="963" spans="1:15" s="41" customFormat="1" x14ac:dyDescent="0.2">
      <c r="A963" s="136"/>
      <c r="B963" s="7"/>
      <c r="C963" s="137"/>
      <c r="D963" s="138"/>
      <c r="E963" s="7"/>
      <c r="F963" s="7"/>
      <c r="G963" s="7"/>
      <c r="H963" s="7"/>
      <c r="I963" s="7"/>
      <c r="J963" s="7"/>
      <c r="O963" s="14"/>
    </row>
    <row r="964" spans="1:15" s="41" customFormat="1" x14ac:dyDescent="0.2">
      <c r="A964" s="136"/>
      <c r="B964" s="7"/>
      <c r="C964" s="137"/>
      <c r="D964" s="138"/>
      <c r="E964" s="7"/>
      <c r="F964" s="7"/>
      <c r="G964" s="7"/>
      <c r="H964" s="7"/>
      <c r="I964" s="7"/>
      <c r="J964" s="7"/>
      <c r="O964" s="14"/>
    </row>
    <row r="965" spans="1:15" s="41" customFormat="1" x14ac:dyDescent="0.2">
      <c r="A965" s="136"/>
      <c r="B965" s="7"/>
      <c r="C965" s="137"/>
      <c r="D965" s="138"/>
      <c r="E965" s="7"/>
      <c r="F965" s="7"/>
      <c r="G965" s="7"/>
      <c r="H965" s="7"/>
      <c r="I965" s="7"/>
      <c r="J965" s="7"/>
      <c r="O965" s="14"/>
    </row>
    <row r="966" spans="1:15" s="41" customFormat="1" x14ac:dyDescent="0.2">
      <c r="A966" s="136"/>
      <c r="B966" s="7"/>
      <c r="C966" s="137"/>
      <c r="D966" s="138"/>
      <c r="E966" s="7"/>
      <c r="F966" s="7"/>
      <c r="G966" s="7"/>
      <c r="H966" s="7"/>
      <c r="I966" s="7"/>
      <c r="J966" s="7"/>
      <c r="O966" s="14"/>
    </row>
    <row r="967" spans="1:15" s="41" customFormat="1" x14ac:dyDescent="0.2">
      <c r="A967" s="136"/>
      <c r="B967" s="7"/>
      <c r="C967" s="137"/>
      <c r="D967" s="138"/>
      <c r="E967" s="7"/>
      <c r="F967" s="7"/>
      <c r="G967" s="7"/>
      <c r="H967" s="7"/>
      <c r="I967" s="7"/>
      <c r="J967" s="7"/>
      <c r="O967" s="14"/>
    </row>
    <row r="968" spans="1:15" s="41" customFormat="1" x14ac:dyDescent="0.2">
      <c r="A968" s="136"/>
      <c r="B968" s="7"/>
      <c r="C968" s="137"/>
      <c r="D968" s="138"/>
      <c r="E968" s="7"/>
      <c r="F968" s="7"/>
      <c r="G968" s="7"/>
      <c r="H968" s="7"/>
      <c r="I968" s="7"/>
      <c r="J968" s="7"/>
      <c r="O968" s="14"/>
    </row>
    <row r="969" spans="1:15" s="41" customFormat="1" x14ac:dyDescent="0.2">
      <c r="A969" s="136"/>
      <c r="B969" s="7"/>
      <c r="C969" s="137"/>
      <c r="D969" s="138"/>
      <c r="E969" s="7"/>
      <c r="F969" s="7"/>
      <c r="G969" s="7"/>
      <c r="H969" s="7"/>
      <c r="I969" s="7"/>
      <c r="J969" s="7"/>
      <c r="O969" s="14"/>
    </row>
    <row r="970" spans="1:15" s="41" customFormat="1" x14ac:dyDescent="0.2">
      <c r="A970" s="136"/>
      <c r="B970" s="7"/>
      <c r="C970" s="137"/>
      <c r="D970" s="138"/>
      <c r="E970" s="7"/>
      <c r="F970" s="7"/>
      <c r="G970" s="7"/>
      <c r="H970" s="7"/>
      <c r="I970" s="7"/>
      <c r="J970" s="7"/>
      <c r="O970" s="14"/>
    </row>
    <row r="971" spans="1:15" s="41" customFormat="1" x14ac:dyDescent="0.2">
      <c r="A971" s="136"/>
      <c r="B971" s="7"/>
      <c r="C971" s="137"/>
      <c r="D971" s="138"/>
      <c r="E971" s="7"/>
      <c r="F971" s="7"/>
      <c r="G971" s="7"/>
      <c r="H971" s="7"/>
      <c r="I971" s="7"/>
      <c r="J971" s="7"/>
      <c r="O971" s="14"/>
    </row>
    <row r="972" spans="1:15" s="41" customFormat="1" x14ac:dyDescent="0.2">
      <c r="A972" s="136"/>
      <c r="B972" s="7"/>
      <c r="C972" s="137"/>
      <c r="D972" s="138"/>
      <c r="E972" s="7"/>
      <c r="F972" s="7"/>
      <c r="G972" s="7"/>
      <c r="H972" s="7"/>
      <c r="I972" s="7"/>
      <c r="J972" s="7"/>
      <c r="O972" s="14"/>
    </row>
    <row r="973" spans="1:15" s="41" customFormat="1" x14ac:dyDescent="0.2">
      <c r="A973" s="136"/>
      <c r="B973" s="7"/>
      <c r="C973" s="137"/>
      <c r="D973" s="138"/>
      <c r="E973" s="7"/>
      <c r="F973" s="7"/>
      <c r="G973" s="7"/>
      <c r="H973" s="7"/>
      <c r="I973" s="7"/>
      <c r="J973" s="7"/>
      <c r="O973" s="14"/>
    </row>
    <row r="974" spans="1:15" s="41" customFormat="1" x14ac:dyDescent="0.2">
      <c r="A974" s="136"/>
      <c r="B974" s="7"/>
      <c r="C974" s="137"/>
      <c r="D974" s="138"/>
      <c r="E974" s="7"/>
      <c r="F974" s="7"/>
      <c r="G974" s="7"/>
      <c r="H974" s="7"/>
      <c r="I974" s="7"/>
      <c r="J974" s="7"/>
      <c r="O974" s="14"/>
    </row>
    <row r="975" spans="1:15" s="41" customFormat="1" x14ac:dyDescent="0.2">
      <c r="A975" s="136"/>
      <c r="B975" s="7"/>
      <c r="C975" s="137"/>
      <c r="D975" s="138"/>
      <c r="E975" s="7"/>
      <c r="F975" s="7"/>
      <c r="G975" s="7"/>
      <c r="H975" s="7"/>
      <c r="I975" s="7"/>
      <c r="J975" s="7"/>
      <c r="O975" s="14"/>
    </row>
    <row r="976" spans="1:15" s="41" customFormat="1" x14ac:dyDescent="0.2">
      <c r="A976" s="136"/>
      <c r="B976" s="7"/>
      <c r="C976" s="137"/>
      <c r="D976" s="138"/>
      <c r="E976" s="7"/>
      <c r="F976" s="7"/>
      <c r="G976" s="7"/>
      <c r="H976" s="7"/>
      <c r="I976" s="7"/>
      <c r="J976" s="7"/>
      <c r="O976" s="14"/>
    </row>
    <row r="977" spans="1:15" s="41" customFormat="1" x14ac:dyDescent="0.2">
      <c r="A977" s="136"/>
      <c r="B977" s="7"/>
      <c r="C977" s="137"/>
      <c r="D977" s="138"/>
      <c r="E977" s="7"/>
      <c r="F977" s="7"/>
      <c r="G977" s="7"/>
      <c r="H977" s="7"/>
      <c r="I977" s="7"/>
      <c r="J977" s="7"/>
      <c r="O977" s="14"/>
    </row>
    <row r="978" spans="1:15" s="41" customFormat="1" x14ac:dyDescent="0.2">
      <c r="A978" s="136"/>
      <c r="B978" s="7"/>
      <c r="C978" s="137"/>
      <c r="D978" s="138"/>
      <c r="E978" s="7"/>
      <c r="F978" s="7"/>
      <c r="G978" s="7"/>
      <c r="H978" s="7"/>
      <c r="I978" s="7"/>
      <c r="J978" s="7"/>
      <c r="O978" s="14"/>
    </row>
    <row r="979" spans="1:15" s="41" customFormat="1" x14ac:dyDescent="0.2">
      <c r="A979" s="136"/>
      <c r="B979" s="7"/>
      <c r="C979" s="137"/>
      <c r="D979" s="138"/>
      <c r="E979" s="7"/>
      <c r="F979" s="7"/>
      <c r="G979" s="7"/>
      <c r="H979" s="7"/>
      <c r="I979" s="7"/>
      <c r="J979" s="7"/>
      <c r="O979" s="14"/>
    </row>
    <row r="980" spans="1:15" s="41" customFormat="1" x14ac:dyDescent="0.2">
      <c r="A980" s="136"/>
      <c r="B980" s="7"/>
      <c r="C980" s="137"/>
      <c r="D980" s="138"/>
      <c r="E980" s="7"/>
      <c r="F980" s="7"/>
      <c r="G980" s="7"/>
      <c r="H980" s="7"/>
      <c r="I980" s="7"/>
      <c r="J980" s="7"/>
      <c r="O980" s="14"/>
    </row>
    <row r="981" spans="1:15" s="41" customFormat="1" x14ac:dyDescent="0.2">
      <c r="A981" s="136"/>
      <c r="B981" s="7"/>
      <c r="C981" s="137"/>
      <c r="D981" s="138"/>
      <c r="E981" s="7"/>
      <c r="F981" s="7"/>
      <c r="G981" s="7"/>
      <c r="H981" s="7"/>
      <c r="I981" s="7"/>
      <c r="J981" s="7"/>
      <c r="O981" s="14"/>
    </row>
    <row r="982" spans="1:15" s="41" customFormat="1" x14ac:dyDescent="0.2">
      <c r="A982" s="136"/>
      <c r="B982" s="7"/>
      <c r="C982" s="137"/>
      <c r="D982" s="138"/>
      <c r="E982" s="7"/>
      <c r="F982" s="7"/>
      <c r="G982" s="7"/>
      <c r="H982" s="7"/>
      <c r="I982" s="7"/>
      <c r="J982" s="7"/>
      <c r="O982" s="14"/>
    </row>
    <row r="983" spans="1:15" s="41" customFormat="1" x14ac:dyDescent="0.2">
      <c r="A983" s="136"/>
      <c r="B983" s="7"/>
      <c r="C983" s="137"/>
      <c r="D983" s="138"/>
      <c r="E983" s="7"/>
      <c r="F983" s="7"/>
      <c r="G983" s="7"/>
      <c r="H983" s="7"/>
      <c r="I983" s="7"/>
      <c r="J983" s="7"/>
      <c r="O983" s="14"/>
    </row>
    <row r="984" spans="1:15" s="41" customFormat="1" x14ac:dyDescent="0.2">
      <c r="A984" s="136"/>
      <c r="B984" s="7"/>
      <c r="C984" s="137"/>
      <c r="D984" s="138"/>
      <c r="E984" s="7"/>
      <c r="F984" s="7"/>
      <c r="G984" s="7"/>
      <c r="H984" s="7"/>
      <c r="I984" s="7"/>
      <c r="J984" s="7"/>
      <c r="O984" s="14"/>
    </row>
    <row r="985" spans="1:15" s="41" customFormat="1" x14ac:dyDescent="0.2">
      <c r="A985" s="136"/>
      <c r="B985" s="7"/>
      <c r="C985" s="137"/>
      <c r="D985" s="138"/>
      <c r="E985" s="7"/>
      <c r="F985" s="7"/>
      <c r="G985" s="7"/>
      <c r="H985" s="7"/>
      <c r="I985" s="7"/>
      <c r="J985" s="7"/>
      <c r="O985" s="14"/>
    </row>
    <row r="986" spans="1:15" s="41" customFormat="1" x14ac:dyDescent="0.2">
      <c r="A986" s="136"/>
      <c r="B986" s="7"/>
      <c r="C986" s="137"/>
      <c r="D986" s="138"/>
      <c r="E986" s="7"/>
      <c r="F986" s="7"/>
      <c r="G986" s="7"/>
      <c r="H986" s="7"/>
      <c r="I986" s="7"/>
      <c r="J986" s="7"/>
      <c r="O986" s="14"/>
    </row>
    <row r="987" spans="1:15" s="41" customFormat="1" x14ac:dyDescent="0.2">
      <c r="A987" s="136"/>
      <c r="B987" s="7"/>
      <c r="C987" s="137"/>
      <c r="D987" s="138"/>
      <c r="E987" s="7"/>
      <c r="F987" s="7"/>
      <c r="G987" s="7"/>
      <c r="H987" s="7"/>
      <c r="I987" s="7"/>
      <c r="J987" s="7"/>
      <c r="O987" s="14"/>
    </row>
    <row r="988" spans="1:15" s="41" customFormat="1" x14ac:dyDescent="0.2">
      <c r="A988" s="136"/>
      <c r="B988" s="7"/>
      <c r="C988" s="137"/>
      <c r="D988" s="138"/>
      <c r="E988" s="7"/>
      <c r="F988" s="7"/>
      <c r="G988" s="7"/>
      <c r="H988" s="7"/>
      <c r="I988" s="7"/>
      <c r="J988" s="7"/>
      <c r="O988" s="14"/>
    </row>
    <row r="989" spans="1:15" s="41" customFormat="1" x14ac:dyDescent="0.2">
      <c r="A989" s="136"/>
      <c r="B989" s="7"/>
      <c r="C989" s="137"/>
      <c r="D989" s="138"/>
      <c r="E989" s="7"/>
      <c r="F989" s="7"/>
      <c r="G989" s="7"/>
      <c r="H989" s="7"/>
      <c r="I989" s="7"/>
      <c r="J989" s="7"/>
      <c r="O989" s="14"/>
    </row>
    <row r="990" spans="1:15" s="41" customFormat="1" x14ac:dyDescent="0.2">
      <c r="A990" s="136"/>
      <c r="B990" s="7"/>
      <c r="C990" s="137"/>
      <c r="D990" s="138"/>
      <c r="E990" s="7"/>
      <c r="F990" s="7"/>
      <c r="G990" s="7"/>
      <c r="H990" s="7"/>
      <c r="I990" s="7"/>
      <c r="J990" s="7"/>
      <c r="O990" s="14"/>
    </row>
    <row r="991" spans="1:15" s="41" customFormat="1" x14ac:dyDescent="0.2">
      <c r="A991" s="136"/>
      <c r="B991" s="7"/>
      <c r="C991" s="137"/>
      <c r="D991" s="138"/>
      <c r="E991" s="7"/>
      <c r="F991" s="7"/>
      <c r="G991" s="7"/>
      <c r="H991" s="7"/>
      <c r="I991" s="7"/>
      <c r="J991" s="7"/>
      <c r="O991" s="14"/>
    </row>
    <row r="992" spans="1:15" s="41" customFormat="1" x14ac:dyDescent="0.2">
      <c r="A992" s="136"/>
      <c r="B992" s="7"/>
      <c r="C992" s="137"/>
      <c r="D992" s="138"/>
      <c r="E992" s="7"/>
      <c r="F992" s="7"/>
      <c r="G992" s="7"/>
      <c r="H992" s="7"/>
      <c r="I992" s="7"/>
      <c r="J992" s="7"/>
      <c r="O992" s="14"/>
    </row>
    <row r="993" spans="1:15" s="41" customFormat="1" x14ac:dyDescent="0.2">
      <c r="A993" s="136"/>
      <c r="B993" s="7"/>
      <c r="C993" s="137"/>
      <c r="D993" s="138"/>
      <c r="E993" s="7"/>
      <c r="F993" s="7"/>
      <c r="G993" s="7"/>
      <c r="H993" s="7"/>
      <c r="I993" s="7"/>
      <c r="J993" s="7"/>
      <c r="O993" s="14"/>
    </row>
    <row r="994" spans="1:15" s="41" customFormat="1" x14ac:dyDescent="0.2">
      <c r="A994" s="136"/>
      <c r="B994" s="7"/>
      <c r="C994" s="137"/>
      <c r="D994" s="138"/>
      <c r="E994" s="7"/>
      <c r="F994" s="7"/>
      <c r="G994" s="7"/>
      <c r="H994" s="7"/>
      <c r="I994" s="7"/>
      <c r="J994" s="7"/>
      <c r="O994" s="14"/>
    </row>
    <row r="995" spans="1:15" s="41" customFormat="1" x14ac:dyDescent="0.2">
      <c r="A995" s="136"/>
      <c r="B995" s="7"/>
      <c r="C995" s="137"/>
      <c r="D995" s="138"/>
      <c r="E995" s="7"/>
      <c r="F995" s="7"/>
      <c r="G995" s="7"/>
      <c r="H995" s="7"/>
      <c r="I995" s="7"/>
      <c r="J995" s="7"/>
      <c r="O995" s="14"/>
    </row>
    <row r="996" spans="1:15" s="41" customFormat="1" x14ac:dyDescent="0.2">
      <c r="A996" s="136"/>
      <c r="C996" s="137"/>
      <c r="D996" s="139"/>
      <c r="O996" s="14"/>
    </row>
    <row r="997" spans="1:15" s="41" customFormat="1" x14ac:dyDescent="0.2">
      <c r="A997" s="136"/>
      <c r="B997" s="7"/>
      <c r="C997" s="140"/>
      <c r="D997" s="138"/>
      <c r="E997" s="7"/>
      <c r="F997" s="7"/>
      <c r="G997" s="7"/>
      <c r="H997" s="7"/>
      <c r="I997" s="7"/>
      <c r="J997" s="7"/>
      <c r="O997" s="14"/>
    </row>
    <row r="998" spans="1:15" s="41" customFormat="1" x14ac:dyDescent="0.2">
      <c r="A998" s="136"/>
      <c r="B998" s="7"/>
      <c r="C998" s="137"/>
      <c r="D998" s="138"/>
      <c r="E998" s="7"/>
      <c r="F998" s="7"/>
      <c r="G998" s="7"/>
      <c r="H998" s="7"/>
      <c r="I998" s="7"/>
      <c r="J998" s="7"/>
      <c r="O998" s="14"/>
    </row>
    <row r="999" spans="1:15" s="41" customFormat="1" x14ac:dyDescent="0.2">
      <c r="A999" s="136"/>
      <c r="B999" s="7"/>
      <c r="C999" s="137"/>
      <c r="D999" s="138"/>
      <c r="E999" s="7"/>
      <c r="F999" s="7"/>
      <c r="G999" s="7"/>
      <c r="H999" s="7"/>
      <c r="I999" s="7"/>
      <c r="J999" s="7"/>
      <c r="O999" s="14"/>
    </row>
    <row r="1000" spans="1:15" s="41" customFormat="1" x14ac:dyDescent="0.2">
      <c r="A1000" s="136"/>
      <c r="B1000" s="7"/>
      <c r="C1000" s="137"/>
      <c r="D1000" s="138"/>
      <c r="E1000" s="7"/>
      <c r="F1000" s="7"/>
      <c r="G1000" s="7"/>
      <c r="H1000" s="7"/>
      <c r="I1000" s="7"/>
      <c r="J1000" s="7"/>
      <c r="O1000" s="14"/>
    </row>
    <row r="1001" spans="1:15" s="41" customFormat="1" x14ac:dyDescent="0.2">
      <c r="A1001" s="136"/>
      <c r="B1001" s="7"/>
      <c r="C1001" s="137"/>
      <c r="D1001" s="138"/>
      <c r="E1001" s="7"/>
      <c r="F1001" s="7"/>
      <c r="G1001" s="7"/>
      <c r="H1001" s="7"/>
      <c r="I1001" s="7"/>
      <c r="J1001" s="7"/>
      <c r="O1001" s="14"/>
    </row>
    <row r="1002" spans="1:15" s="41" customFormat="1" x14ac:dyDescent="0.2">
      <c r="A1002" s="136"/>
      <c r="B1002" s="7"/>
      <c r="C1002" s="137"/>
      <c r="D1002" s="138"/>
      <c r="E1002" s="7"/>
      <c r="F1002" s="7"/>
      <c r="G1002" s="7"/>
      <c r="H1002" s="7"/>
      <c r="I1002" s="7"/>
      <c r="J1002" s="7"/>
      <c r="O1002" s="14"/>
    </row>
    <row r="1003" spans="1:15" s="41" customFormat="1" x14ac:dyDescent="0.2">
      <c r="A1003" s="136"/>
      <c r="C1003" s="137"/>
      <c r="D1003" s="139"/>
      <c r="O1003" s="14"/>
    </row>
    <row r="1004" spans="1:15" s="41" customFormat="1" x14ac:dyDescent="0.2">
      <c r="A1004" s="136"/>
      <c r="B1004" s="7"/>
      <c r="C1004" s="140"/>
      <c r="D1004" s="138"/>
      <c r="E1004" s="7"/>
      <c r="F1004" s="7"/>
      <c r="G1004" s="7"/>
      <c r="H1004" s="7"/>
      <c r="I1004" s="7"/>
      <c r="J1004" s="7"/>
      <c r="O1004" s="14"/>
    </row>
    <row r="1005" spans="1:15" s="41" customFormat="1" x14ac:dyDescent="0.2">
      <c r="A1005" s="136"/>
      <c r="B1005" s="7"/>
      <c r="C1005" s="137"/>
      <c r="D1005" s="138"/>
      <c r="E1005" s="7"/>
      <c r="F1005" s="7"/>
      <c r="G1005" s="7"/>
      <c r="H1005" s="7"/>
      <c r="I1005" s="7"/>
      <c r="J1005" s="7"/>
      <c r="O1005" s="14"/>
    </row>
    <row r="1006" spans="1:15" s="41" customFormat="1" x14ac:dyDescent="0.2">
      <c r="A1006" s="136"/>
      <c r="B1006" s="7"/>
      <c r="C1006" s="137"/>
      <c r="D1006" s="138"/>
      <c r="E1006" s="7"/>
      <c r="F1006" s="7"/>
      <c r="G1006" s="7"/>
      <c r="H1006" s="7"/>
      <c r="I1006" s="7"/>
      <c r="J1006" s="7"/>
      <c r="O1006" s="14"/>
    </row>
    <row r="1007" spans="1:15" s="41" customFormat="1" x14ac:dyDescent="0.2">
      <c r="A1007" s="136"/>
      <c r="B1007" s="7"/>
      <c r="C1007" s="137"/>
      <c r="D1007" s="138"/>
      <c r="E1007" s="7"/>
      <c r="F1007" s="7"/>
      <c r="G1007" s="7"/>
      <c r="H1007" s="7"/>
      <c r="I1007" s="7"/>
      <c r="J1007" s="7"/>
      <c r="O1007" s="14"/>
    </row>
    <row r="1008" spans="1:15" s="41" customFormat="1" x14ac:dyDescent="0.2">
      <c r="A1008" s="136"/>
      <c r="B1008" s="7"/>
      <c r="C1008" s="137"/>
      <c r="D1008" s="138"/>
      <c r="E1008" s="7"/>
      <c r="F1008" s="7"/>
      <c r="G1008" s="7"/>
      <c r="H1008" s="7"/>
      <c r="I1008" s="7"/>
      <c r="J1008" s="7"/>
      <c r="O1008" s="14"/>
    </row>
    <row r="1009" spans="1:15" s="41" customFormat="1" x14ac:dyDescent="0.2">
      <c r="A1009" s="136"/>
      <c r="C1009" s="137"/>
      <c r="D1009" s="139"/>
      <c r="O1009" s="14"/>
    </row>
    <row r="1010" spans="1:15" x14ac:dyDescent="0.2">
      <c r="C1010" s="140"/>
      <c r="O1010" s="14"/>
    </row>
    <row r="1011" spans="1:15" x14ac:dyDescent="0.2">
      <c r="O1011" s="14"/>
    </row>
    <row r="1012" spans="1:15" x14ac:dyDescent="0.2">
      <c r="O1012" s="14"/>
    </row>
    <row r="1013" spans="1:15" x14ac:dyDescent="0.2">
      <c r="O1013" s="14"/>
    </row>
    <row r="1014" spans="1:15" x14ac:dyDescent="0.2">
      <c r="O1014" s="14"/>
    </row>
    <row r="1015" spans="1:15" x14ac:dyDescent="0.2">
      <c r="O1015" s="14"/>
    </row>
    <row r="1016" spans="1:15" x14ac:dyDescent="0.2">
      <c r="C1016" s="140"/>
      <c r="O1016" s="14"/>
    </row>
    <row r="1017" spans="1:15" x14ac:dyDescent="0.2">
      <c r="O1017" s="14"/>
    </row>
    <row r="1018" spans="1:15" x14ac:dyDescent="0.2">
      <c r="O1018" s="14"/>
    </row>
    <row r="1019" spans="1:15" x14ac:dyDescent="0.2">
      <c r="O1019" s="14"/>
    </row>
    <row r="1020" spans="1:15" x14ac:dyDescent="0.2">
      <c r="O1020" s="14"/>
    </row>
    <row r="1021" spans="1:15" x14ac:dyDescent="0.2">
      <c r="O1021" s="14"/>
    </row>
    <row r="1022" spans="1:15" x14ac:dyDescent="0.2">
      <c r="O1022" s="14"/>
    </row>
    <row r="1023" spans="1:15" x14ac:dyDescent="0.2">
      <c r="O1023" s="14"/>
    </row>
    <row r="1024" spans="1:15" x14ac:dyDescent="0.2">
      <c r="O1024" s="14"/>
    </row>
    <row r="1025" spans="3:15" x14ac:dyDescent="0.2">
      <c r="O1025" s="14"/>
    </row>
    <row r="1026" spans="3:15" x14ac:dyDescent="0.2">
      <c r="C1026" s="140"/>
      <c r="O1026" s="14"/>
    </row>
    <row r="1027" spans="3:15" x14ac:dyDescent="0.2">
      <c r="F1027" s="141"/>
      <c r="G1027" s="141"/>
      <c r="I1027" s="141"/>
      <c r="J1027" s="141"/>
      <c r="O1027" s="14"/>
    </row>
    <row r="1028" spans="3:15" x14ac:dyDescent="0.2">
      <c r="F1028" s="141"/>
      <c r="G1028" s="141"/>
      <c r="I1028" s="141"/>
      <c r="J1028" s="141"/>
      <c r="O1028" s="14"/>
    </row>
  </sheetData>
  <autoFilter ref="A8:J391" xr:uid="{C50EBA98-713E-4C48-B4E9-25ADBD260ACA}"/>
  <mergeCells count="5">
    <mergeCell ref="C2:C5"/>
    <mergeCell ref="E2:H2"/>
    <mergeCell ref="F3:H3"/>
    <mergeCell ref="F4:H4"/>
    <mergeCell ref="F5:H5"/>
  </mergeCells>
  <printOptions horizontalCentered="1"/>
  <pageMargins left="0.19685039370078741" right="0" top="0.59055118110236227" bottom="0.35433070866141736" header="0" footer="0"/>
  <pageSetup paperSize="9" scale="79" fitToHeight="0" orientation="landscape" r:id="rId1"/>
  <headerFooter alignWithMargins="0">
    <oddHeader>&amp;CANEXO V</oddHeader>
    <oddFooter>&amp;C&amp;8Página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SJC-GASTRONOMIA</vt:lpstr>
      <vt:lpstr>'SJC-GASTRONOMIA'!Area_de_impressao</vt:lpstr>
      <vt:lpstr>'SJC-GASTRONOMIA'!F</vt:lpstr>
      <vt:lpstr>'SJC-GASTRONOMIA'!Titulos_de_impressao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Mariangela Aparecida Fatima Galdino de Olivei</dc:creator>
  <cp:lastModifiedBy>Mariangela Aparecida Fatima Galdino de Olivei</cp:lastModifiedBy>
  <cp:lastPrinted>2025-09-04T19:04:02Z</cp:lastPrinted>
  <dcterms:created xsi:type="dcterms:W3CDTF">2025-09-04T18:54:25Z</dcterms:created>
  <dcterms:modified xsi:type="dcterms:W3CDTF">2025-09-04T19:04:46Z</dcterms:modified>
</cp:coreProperties>
</file>